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\Desktop\ETSÜ\KARIKATABEL 2023\"/>
    </mc:Choice>
  </mc:AlternateContent>
  <bookViews>
    <workbookView xWindow="-15" yWindow="-15" windowWidth="9615" windowHeight="8730" tabRatio="706"/>
  </bookViews>
  <sheets>
    <sheet name="Mudilased" sheetId="1" r:id="rId1"/>
    <sheet name="MD SOLO" sheetId="20" r:id="rId2"/>
    <sheet name="L1" sheetId="16" r:id="rId3"/>
    <sheet name="L1 SOLO" sheetId="21" r:id="rId4"/>
    <sheet name="L2" sheetId="17" r:id="rId5"/>
    <sheet name="L2 SOLO" sheetId="22" r:id="rId6"/>
    <sheet name="JUN  " sheetId="24" r:id="rId7"/>
  </sheets>
  <definedNames>
    <definedName name="_xlnm.Print_Area" localSheetId="2">'L1'!#REF!</definedName>
    <definedName name="_xlnm.Print_Area" localSheetId="4">'L2'!$A$1:$D$25</definedName>
    <definedName name="_xlnm.Print_Area" localSheetId="0">Mudilased!$A$1:$D$13</definedName>
  </definedNames>
  <calcPr calcId="152511"/>
</workbook>
</file>

<file path=xl/calcChain.xml><?xml version="1.0" encoding="utf-8"?>
<calcChain xmlns="http://schemas.openxmlformats.org/spreadsheetml/2006/main">
  <c r="M117" i="22" l="1"/>
  <c r="M116" i="22"/>
  <c r="M104" i="22"/>
  <c r="M118" i="22"/>
  <c r="O6" i="17" l="1"/>
  <c r="O111" i="24"/>
  <c r="O110" i="24"/>
  <c r="O108" i="24"/>
  <c r="O115" i="24"/>
  <c r="O97" i="24"/>
  <c r="P97" i="24" s="1"/>
  <c r="O26" i="17"/>
  <c r="O24" i="17"/>
  <c r="O23" i="17"/>
  <c r="O45" i="16"/>
  <c r="O37" i="16"/>
  <c r="O40" i="16"/>
  <c r="O39" i="16"/>
  <c r="O38" i="16"/>
  <c r="O48" i="17" l="1"/>
  <c r="O46" i="17"/>
  <c r="O44" i="17"/>
  <c r="O42" i="17"/>
  <c r="O41" i="17"/>
  <c r="O39" i="17"/>
  <c r="O53" i="17"/>
  <c r="O64" i="16"/>
  <c r="O61" i="16"/>
  <c r="O62" i="16"/>
  <c r="O60" i="16"/>
  <c r="O75" i="16"/>
  <c r="O73" i="16"/>
  <c r="O74" i="16"/>
  <c r="O89" i="24"/>
  <c r="O91" i="24"/>
  <c r="O8" i="17"/>
  <c r="O5" i="17"/>
  <c r="O13" i="17"/>
  <c r="O11" i="16"/>
  <c r="O12" i="16"/>
  <c r="O8" i="16"/>
  <c r="O5" i="16"/>
  <c r="O4" i="16"/>
  <c r="O28" i="16"/>
  <c r="O27" i="16"/>
  <c r="O6" i="1"/>
  <c r="O5" i="1"/>
  <c r="O4" i="1"/>
  <c r="O3" i="1"/>
  <c r="O10" i="1"/>
  <c r="O79" i="22" l="1"/>
  <c r="N80" i="22"/>
  <c r="N79" i="22"/>
  <c r="M135" i="21"/>
  <c r="M133" i="21"/>
  <c r="M132" i="21"/>
  <c r="M131" i="21"/>
  <c r="M130" i="21"/>
  <c r="M129" i="21"/>
  <c r="M66" i="20"/>
  <c r="O31" i="24"/>
  <c r="O32" i="24"/>
  <c r="O30" i="24"/>
  <c r="O29" i="24"/>
  <c r="M4" i="22"/>
  <c r="M5" i="22"/>
  <c r="M3" i="22"/>
  <c r="M9" i="21"/>
  <c r="M7" i="21"/>
  <c r="M22" i="21"/>
  <c r="M15" i="21"/>
  <c r="M14" i="21"/>
  <c r="M13" i="21"/>
  <c r="M8" i="21"/>
  <c r="M5" i="21"/>
  <c r="M36" i="21"/>
  <c r="M37" i="21"/>
  <c r="M41" i="21"/>
  <c r="M42" i="21"/>
  <c r="M43" i="21"/>
  <c r="M9" i="20" l="1"/>
  <c r="M8" i="20"/>
  <c r="M7" i="20"/>
  <c r="M4" i="20"/>
  <c r="M46" i="20"/>
  <c r="M47" i="20"/>
  <c r="M43" i="20"/>
  <c r="M42" i="20"/>
  <c r="M30" i="20"/>
  <c r="O5" i="24"/>
  <c r="O4" i="24"/>
  <c r="O3" i="24"/>
  <c r="M35" i="22"/>
  <c r="M36" i="22"/>
  <c r="M34" i="22"/>
  <c r="M62" i="21"/>
  <c r="M59" i="21"/>
  <c r="M57" i="21"/>
  <c r="M87" i="20"/>
  <c r="M92" i="20"/>
  <c r="M95" i="20"/>
  <c r="M101" i="21"/>
  <c r="M91" i="21"/>
  <c r="M89" i="21"/>
  <c r="M86" i="21"/>
  <c r="M83" i="21"/>
  <c r="M79" i="21"/>
  <c r="M77" i="21"/>
  <c r="M76" i="21"/>
  <c r="M70" i="20"/>
  <c r="M69" i="20"/>
  <c r="M68" i="20"/>
  <c r="M67" i="20"/>
  <c r="M83" i="20"/>
  <c r="M82" i="20"/>
  <c r="M77" i="20"/>
  <c r="M76" i="20"/>
  <c r="M73" i="20"/>
  <c r="O14" i="24"/>
  <c r="O13" i="24"/>
  <c r="O11" i="24"/>
  <c r="O52" i="24"/>
  <c r="O51" i="24"/>
  <c r="O49" i="24"/>
  <c r="O48" i="24"/>
  <c r="O46" i="24"/>
  <c r="O47" i="24"/>
  <c r="M45" i="22"/>
  <c r="M57" i="22"/>
  <c r="M56" i="22"/>
  <c r="M55" i="22"/>
  <c r="M53" i="22"/>
  <c r="M52" i="22"/>
  <c r="M51" i="22"/>
  <c r="M49" i="22"/>
  <c r="M47" i="22"/>
  <c r="M44" i="22"/>
  <c r="M71" i="22"/>
  <c r="M110" i="22"/>
  <c r="M107" i="22"/>
  <c r="M105" i="22"/>
  <c r="M116" i="21"/>
  <c r="M115" i="21"/>
  <c r="O113" i="21"/>
  <c r="O112" i="21"/>
  <c r="N112" i="21"/>
  <c r="N113" i="21"/>
  <c r="M113" i="21"/>
  <c r="M112" i="21"/>
  <c r="O67" i="24" l="1"/>
  <c r="O68" i="24"/>
  <c r="M79" i="22"/>
  <c r="M80" i="22"/>
  <c r="O80" i="22" s="1"/>
  <c r="M78" i="22"/>
  <c r="M85" i="22" l="1"/>
  <c r="M86" i="22"/>
  <c r="M88" i="22"/>
  <c r="M87" i="22"/>
  <c r="M81" i="22"/>
  <c r="M82" i="22"/>
  <c r="M96" i="22"/>
  <c r="M84" i="22"/>
  <c r="M83" i="22"/>
  <c r="M140" i="21"/>
  <c r="M150" i="21"/>
  <c r="M149" i="21"/>
  <c r="M148" i="21"/>
  <c r="M147" i="21"/>
  <c r="O21" i="24"/>
  <c r="O20" i="24"/>
  <c r="O50" i="16" l="1"/>
  <c r="M139" i="21"/>
  <c r="M126" i="21"/>
  <c r="O28" i="17"/>
  <c r="O29" i="17"/>
  <c r="M65" i="20"/>
  <c r="M5" i="20"/>
  <c r="M49" i="20"/>
  <c r="M40" i="20"/>
  <c r="M18" i="20"/>
  <c r="M21" i="20"/>
  <c r="M89" i="20" l="1"/>
  <c r="M90" i="20"/>
  <c r="O70" i="16"/>
  <c r="O72" i="16"/>
  <c r="M98" i="22"/>
  <c r="O51" i="17"/>
  <c r="O47" i="17"/>
  <c r="M63" i="22" l="1"/>
  <c r="M106" i="22"/>
  <c r="O27" i="17"/>
  <c r="M27" i="22"/>
  <c r="M14" i="22"/>
  <c r="M40" i="22"/>
  <c r="O4" i="17"/>
  <c r="M85" i="21"/>
  <c r="M80" i="21"/>
  <c r="M104" i="21"/>
  <c r="M45" i="21"/>
  <c r="M38" i="21"/>
  <c r="M61" i="21"/>
  <c r="M55" i="21"/>
  <c r="O25" i="16" l="1"/>
  <c r="O26" i="16"/>
  <c r="O73" i="24"/>
  <c r="O112" i="24"/>
  <c r="O109" i="24"/>
  <c r="O53" i="24"/>
  <c r="O28" i="24"/>
  <c r="O26" i="24"/>
  <c r="O18" i="16" l="1"/>
  <c r="M16" i="21" l="1"/>
  <c r="M12" i="21"/>
  <c r="M6" i="21"/>
  <c r="M108" i="22" l="1"/>
  <c r="M54" i="22"/>
  <c r="M48" i="22"/>
  <c r="M64" i="21" l="1"/>
  <c r="M58" i="21"/>
  <c r="M56" i="21"/>
  <c r="M88" i="20"/>
  <c r="O8" i="1"/>
  <c r="O11" i="1"/>
  <c r="O30" i="16"/>
  <c r="M25" i="22"/>
  <c r="M94" i="20"/>
  <c r="M59" i="20"/>
  <c r="M58" i="20"/>
  <c r="M57" i="20"/>
  <c r="M54" i="20"/>
  <c r="M52" i="20"/>
  <c r="M29" i="20"/>
  <c r="M48" i="20"/>
  <c r="M50" i="21"/>
  <c r="M23" i="21"/>
  <c r="M49" i="21"/>
  <c r="M35" i="21"/>
  <c r="M40" i="21"/>
  <c r="M29" i="21"/>
  <c r="O35" i="24"/>
  <c r="O55" i="16"/>
  <c r="O52" i="16"/>
  <c r="Y51" i="16"/>
  <c r="M121" i="21"/>
  <c r="M120" i="21"/>
  <c r="M117" i="21"/>
  <c r="M119" i="21"/>
  <c r="M72" i="22"/>
  <c r="M73" i="22"/>
  <c r="M107" i="21"/>
  <c r="M106" i="21"/>
  <c r="M103" i="21"/>
  <c r="M93" i="21"/>
  <c r="O55" i="24"/>
  <c r="O57" i="24"/>
  <c r="O52" i="17"/>
  <c r="O69" i="16"/>
  <c r="O66" i="16"/>
  <c r="O65" i="16"/>
  <c r="O113" i="24"/>
  <c r="O76" i="24"/>
  <c r="O22" i="24"/>
  <c r="M64" i="20" l="1"/>
  <c r="M79" i="20"/>
  <c r="M72" i="20"/>
  <c r="O6" i="16" l="1"/>
  <c r="M75" i="21"/>
  <c r="M4" i="21"/>
  <c r="O25" i="17"/>
  <c r="O65" i="24"/>
  <c r="O70" i="24"/>
  <c r="O82" i="24"/>
  <c r="O72" i="24"/>
  <c r="O41" i="24"/>
  <c r="O12" i="24"/>
  <c r="O99" i="24"/>
  <c r="O101" i="24"/>
  <c r="O87" i="24"/>
  <c r="M92" i="22"/>
  <c r="M93" i="22"/>
  <c r="M91" i="22"/>
  <c r="M64" i="22"/>
  <c r="M16" i="22"/>
  <c r="O43" i="17"/>
  <c r="O12" i="17"/>
  <c r="O9" i="17"/>
  <c r="O3" i="17"/>
  <c r="M114" i="21"/>
  <c r="M118" i="21"/>
  <c r="M144" i="21"/>
  <c r="M142" i="21"/>
  <c r="M146" i="21"/>
  <c r="M143" i="21"/>
  <c r="M145" i="21"/>
  <c r="M137" i="21"/>
  <c r="M134" i="21"/>
  <c r="M99" i="21"/>
  <c r="M95" i="21"/>
  <c r="M105" i="21"/>
  <c r="M90" i="21"/>
  <c r="M88" i="21"/>
  <c r="M78" i="21"/>
  <c r="M74" i="21"/>
  <c r="M18" i="21"/>
  <c r="M44" i="21"/>
  <c r="O63" i="16" l="1"/>
  <c r="O41" i="16"/>
  <c r="O49" i="16"/>
  <c r="O51" i="16"/>
  <c r="O47" i="16"/>
  <c r="O16" i="16"/>
  <c r="O15" i="16"/>
  <c r="O13" i="16"/>
  <c r="O7" i="16"/>
  <c r="M26" i="20" l="1"/>
  <c r="M13" i="20"/>
  <c r="M31" i="20"/>
  <c r="M37" i="20"/>
  <c r="M44" i="20"/>
  <c r="M36" i="20"/>
  <c r="M17" i="20"/>
  <c r="M12" i="20"/>
  <c r="O9" i="1" l="1"/>
  <c r="O7" i="1"/>
  <c r="M75" i="20" l="1"/>
  <c r="M39" i="20"/>
  <c r="M25" i="20"/>
  <c r="M16" i="20"/>
  <c r="M22" i="20"/>
  <c r="M32" i="20"/>
  <c r="M51" i="20"/>
  <c r="M38" i="20"/>
  <c r="M33" i="20"/>
  <c r="M121" i="22"/>
  <c r="O40" i="17" l="1"/>
  <c r="M58" i="22"/>
  <c r="M70" i="22"/>
  <c r="O34" i="17"/>
  <c r="M18" i="22"/>
  <c r="O15" i="17"/>
  <c r="O14" i="17"/>
  <c r="O16" i="17"/>
  <c r="O53" i="16"/>
  <c r="M102" i="21"/>
  <c r="M94" i="21"/>
  <c r="M47" i="21"/>
  <c r="M48" i="21"/>
  <c r="M19" i="21"/>
  <c r="M68" i="21"/>
  <c r="M67" i="21"/>
  <c r="O23" i="16"/>
  <c r="O29" i="16"/>
  <c r="O79" i="24"/>
  <c r="O74" i="24"/>
  <c r="O81" i="24"/>
  <c r="O77" i="24"/>
  <c r="O59" i="24"/>
  <c r="O56" i="24"/>
  <c r="O36" i="24"/>
  <c r="O40" i="24"/>
  <c r="M127" i="21" l="1"/>
  <c r="M97" i="21"/>
  <c r="M98" i="21"/>
  <c r="M100" i="21"/>
  <c r="M21" i="21" l="1"/>
  <c r="M33" i="21"/>
  <c r="M28" i="21"/>
  <c r="M34" i="21"/>
  <c r="M39" i="21"/>
  <c r="M26" i="21"/>
  <c r="M74" i="20"/>
  <c r="M78" i="20"/>
  <c r="M80" i="20"/>
  <c r="M81" i="20"/>
  <c r="M28" i="20"/>
  <c r="M6" i="20"/>
  <c r="M10" i="20"/>
  <c r="M45" i="20"/>
  <c r="M24" i="20"/>
  <c r="M50" i="20"/>
  <c r="M53" i="20"/>
  <c r="M34" i="20"/>
  <c r="M35" i="20"/>
  <c r="M55" i="20"/>
  <c r="M56" i="20"/>
  <c r="M28" i="22"/>
  <c r="M15" i="22"/>
  <c r="M17" i="22"/>
  <c r="O58" i="24"/>
  <c r="O33" i="24"/>
  <c r="O38" i="24"/>
  <c r="M158" i="21"/>
  <c r="M157" i="21"/>
  <c r="M156" i="21"/>
  <c r="M155" i="21"/>
  <c r="O100" i="24"/>
  <c r="O49" i="17"/>
  <c r="O30" i="17"/>
  <c r="O33" i="17"/>
  <c r="O68" i="16"/>
  <c r="O67" i="16"/>
  <c r="O48" i="16"/>
  <c r="O43" i="16"/>
  <c r="O46" i="16"/>
  <c r="O54" i="16"/>
  <c r="O24" i="16"/>
  <c r="O31" i="16"/>
  <c r="O50" i="17" l="1"/>
  <c r="O78" i="24"/>
  <c r="O80" i="24"/>
  <c r="O71" i="24"/>
  <c r="M95" i="22"/>
  <c r="O32" i="17"/>
  <c r="M111" i="22"/>
  <c r="O60" i="24"/>
  <c r="M81" i="21"/>
  <c r="M62" i="22"/>
  <c r="O20" i="16"/>
  <c r="O34" i="24" l="1"/>
  <c r="M6" i="22"/>
  <c r="O103" i="24" l="1"/>
  <c r="O102" i="24"/>
  <c r="O114" i="24"/>
  <c r="O50" i="24"/>
  <c r="M60" i="22"/>
  <c r="M59" i="22"/>
  <c r="M66" i="22"/>
  <c r="M65" i="22"/>
  <c r="O15" i="24" l="1"/>
  <c r="O16" i="24"/>
  <c r="O11" i="17"/>
  <c r="O10" i="17"/>
  <c r="O92" i="24" l="1"/>
  <c r="O93" i="24"/>
  <c r="O90" i="24"/>
  <c r="O88" i="24"/>
  <c r="O98" i="24"/>
  <c r="O66" i="24"/>
  <c r="O75" i="24"/>
  <c r="O27" i="24"/>
  <c r="O37" i="24"/>
  <c r="O39" i="24"/>
  <c r="O7" i="24"/>
  <c r="O6" i="24"/>
  <c r="M120" i="22"/>
  <c r="M119" i="22"/>
  <c r="M109" i="22"/>
  <c r="M103" i="22"/>
  <c r="M97" i="22"/>
  <c r="M94" i="22"/>
  <c r="M90" i="22"/>
  <c r="M89" i="22"/>
  <c r="M50" i="22"/>
  <c r="M46" i="22"/>
  <c r="M68" i="22"/>
  <c r="M61" i="22"/>
  <c r="M67" i="22"/>
  <c r="M69" i="22"/>
  <c r="M39" i="22"/>
  <c r="M38" i="22"/>
  <c r="M37" i="22"/>
  <c r="M13" i="22"/>
  <c r="M19" i="22"/>
  <c r="M9" i="22"/>
  <c r="M29" i="22"/>
  <c r="M8" i="22"/>
  <c r="M12" i="22"/>
  <c r="M24" i="22"/>
  <c r="M22" i="22"/>
  <c r="M23" i="22"/>
  <c r="M7" i="22"/>
  <c r="M26" i="22"/>
  <c r="M20" i="22"/>
  <c r="M11" i="22"/>
  <c r="M10" i="22"/>
  <c r="M21" i="22"/>
  <c r="O45" i="17"/>
  <c r="O21" i="17"/>
  <c r="O31" i="17"/>
  <c r="O7" i="17"/>
  <c r="M141" i="21"/>
  <c r="M136" i="21"/>
  <c r="M138" i="21"/>
  <c r="M128" i="21"/>
  <c r="M92" i="21"/>
  <c r="M82" i="21"/>
  <c r="M84" i="21"/>
  <c r="M96" i="21"/>
  <c r="M87" i="21"/>
  <c r="M65" i="21"/>
  <c r="M60" i="21"/>
  <c r="M30" i="21"/>
  <c r="M32" i="21"/>
  <c r="M27" i="21"/>
  <c r="M11" i="21"/>
  <c r="M31" i="21"/>
  <c r="M20" i="21"/>
  <c r="M46" i="21"/>
  <c r="M24" i="21"/>
  <c r="M17" i="21"/>
  <c r="M25" i="21"/>
  <c r="M10" i="21"/>
  <c r="O71" i="16"/>
  <c r="O42" i="16"/>
  <c r="O44" i="16"/>
  <c r="O3" i="16"/>
  <c r="O10" i="16"/>
  <c r="O14" i="16"/>
  <c r="O17" i="16"/>
  <c r="O21" i="16"/>
  <c r="O32" i="16"/>
  <c r="O19" i="16"/>
  <c r="O22" i="16"/>
  <c r="O9" i="16"/>
  <c r="M91" i="20"/>
  <c r="M71" i="20"/>
  <c r="M19" i="20"/>
  <c r="M3" i="20"/>
  <c r="M20" i="20"/>
  <c r="M23" i="20"/>
  <c r="M41" i="20"/>
  <c r="M27" i="20"/>
  <c r="M15" i="20"/>
  <c r="M14" i="20"/>
  <c r="M11" i="20"/>
  <c r="M66" i="21" l="1"/>
  <c r="M93" i="20" l="1"/>
  <c r="M63" i="21" l="1"/>
  <c r="O69" i="24" l="1"/>
  <c r="O54" i="24" l="1"/>
  <c r="O22" i="17" l="1"/>
</calcChain>
</file>

<file path=xl/sharedStrings.xml><?xml version="1.0" encoding="utf-8"?>
<sst xmlns="http://schemas.openxmlformats.org/spreadsheetml/2006/main" count="2305" uniqueCount="572">
  <si>
    <t>Nr.</t>
  </si>
  <si>
    <t>Tüdruku eesnimi</t>
  </si>
  <si>
    <t>Tüdruku perenimi</t>
  </si>
  <si>
    <t>KLUBI</t>
  </si>
  <si>
    <t>Poisi eesnimi</t>
  </si>
  <si>
    <t>Poisi perenimi</t>
  </si>
  <si>
    <t xml:space="preserve"> </t>
  </si>
  <si>
    <t xml:space="preserve">MD + LAPSED 1 A6 </t>
  </si>
  <si>
    <t xml:space="preserve">MD + LAPSED 1 A4 </t>
  </si>
  <si>
    <t>LAPSED 1 A2</t>
  </si>
  <si>
    <t>LAPSED 2   A2</t>
  </si>
  <si>
    <t xml:space="preserve">LAPSED 2  A6 </t>
  </si>
  <si>
    <t>JUN  A2  tüdrukud</t>
  </si>
  <si>
    <t>JUN  A2  poisid</t>
  </si>
  <si>
    <t>L2    A2   TÜDRUKUD</t>
  </si>
  <si>
    <t>L2   A2    POISID</t>
  </si>
  <si>
    <t>L1  A4  POISID</t>
  </si>
  <si>
    <t>L1 A4  TÜDRUKUD</t>
  </si>
  <si>
    <t>L1  A2  POISID</t>
  </si>
  <si>
    <t>L1  A2  TÜDRUKUD</t>
  </si>
  <si>
    <t>MD  A2  TÜDRUKUD</t>
  </si>
  <si>
    <t>MD A4 TÜDRUKUD</t>
  </si>
  <si>
    <t xml:space="preserve">MUDILASED A2 </t>
  </si>
  <si>
    <t xml:space="preserve">JUN  A2 </t>
  </si>
  <si>
    <t>JUN  A4  tüdrukud</t>
  </si>
  <si>
    <t>L2  A4  TÜDRUKUD</t>
  </si>
  <si>
    <t>JUN  A4  poisid</t>
  </si>
  <si>
    <t>L2  A4  POISID</t>
  </si>
  <si>
    <t>JUN  A4</t>
  </si>
  <si>
    <t xml:space="preserve">LAPSED 2  A4 </t>
  </si>
  <si>
    <t>MD A2 POISID</t>
  </si>
  <si>
    <t>MD + L1  A6  TÜDRUKUD</t>
  </si>
  <si>
    <t>11.02.</t>
  </si>
  <si>
    <t>25.03.</t>
  </si>
  <si>
    <t>30.09.</t>
  </si>
  <si>
    <t>14.10.</t>
  </si>
  <si>
    <t>05.11.</t>
  </si>
  <si>
    <t>25.11.</t>
  </si>
  <si>
    <t>KOKKU</t>
  </si>
  <si>
    <t>KARMEN</t>
  </si>
  <si>
    <t>OSTRAT</t>
  </si>
  <si>
    <t>DANCE TEAM ROYAL</t>
  </si>
  <si>
    <t>VERONIKA</t>
  </si>
  <si>
    <t>PÄRN</t>
  </si>
  <si>
    <t>1+1 DANCE STUDIO</t>
  </si>
  <si>
    <t>HELIN</t>
  </si>
  <si>
    <t>SARRAP</t>
  </si>
  <si>
    <t>LEEVI</t>
  </si>
  <si>
    <t>BRITTELY</t>
  </si>
  <si>
    <t>SAAR</t>
  </si>
  <si>
    <t>ZLATA</t>
  </si>
  <si>
    <t>KUZ</t>
  </si>
  <si>
    <t>ESTELLA</t>
  </si>
  <si>
    <t>RANDI</t>
  </si>
  <si>
    <t>ELLI</t>
  </si>
  <si>
    <t>PLEER</t>
  </si>
  <si>
    <t>DANCELAND</t>
  </si>
  <si>
    <t>ALISA</t>
  </si>
  <si>
    <t>MELNIKOVA</t>
  </si>
  <si>
    <t>VASILISSA</t>
  </si>
  <si>
    <t>KURINA</t>
  </si>
  <si>
    <t>TANTSUKOOL FENIKS</t>
  </si>
  <si>
    <t>MIROSLAVA</t>
  </si>
  <si>
    <t>GRJAZEVA</t>
  </si>
  <si>
    <t>KREEDO DANCE</t>
  </si>
  <si>
    <t>ARIELLE</t>
  </si>
  <si>
    <t>RUNTHAL</t>
  </si>
  <si>
    <t>MIA EMILIA</t>
  </si>
  <si>
    <t>REINSALU</t>
  </si>
  <si>
    <t>MARIA - NICOLE</t>
  </si>
  <si>
    <t>ARRIGO</t>
  </si>
  <si>
    <t>MARGUS</t>
  </si>
  <si>
    <t>PAUKLIN</t>
  </si>
  <si>
    <t>RESPECT</t>
  </si>
  <si>
    <t>KARL</t>
  </si>
  <si>
    <t>VELTMANN</t>
  </si>
  <si>
    <t>ROBERT</t>
  </si>
  <si>
    <t>KUZNETSOV</t>
  </si>
  <si>
    <t>ADELINA</t>
  </si>
  <si>
    <t>POTAPOV</t>
  </si>
  <si>
    <t>JELIZAVETA</t>
  </si>
  <si>
    <t>ALATORTSEVA</t>
  </si>
  <si>
    <t>LAUREEN</t>
  </si>
  <si>
    <t>SIBRITS</t>
  </si>
  <si>
    <t>MAYA</t>
  </si>
  <si>
    <t>SAMOKUTJAJEVA</t>
  </si>
  <si>
    <t>MARLEEN</t>
  </si>
  <si>
    <t>POOPUU</t>
  </si>
  <si>
    <t>ANNA LIISA</t>
  </si>
  <si>
    <t>KANGUR</t>
  </si>
  <si>
    <t>KYRA</t>
  </si>
  <si>
    <t>LA MARCA</t>
  </si>
  <si>
    <t>ISABELLA</t>
  </si>
  <si>
    <t>TEELE</t>
  </si>
  <si>
    <t>TALVISTU</t>
  </si>
  <si>
    <t>ANGELINA</t>
  </si>
  <si>
    <t>MOTORINA</t>
  </si>
  <si>
    <t>MELISSA</t>
  </si>
  <si>
    <t>HÕBEMÄGI</t>
  </si>
  <si>
    <t>VIKTORIA</t>
  </si>
  <si>
    <t>ŠURÕGINA</t>
  </si>
  <si>
    <t>HEILY LAURA</t>
  </si>
  <si>
    <t>SILDVEE</t>
  </si>
  <si>
    <t>NORA</t>
  </si>
  <si>
    <t>TARMET</t>
  </si>
  <si>
    <t>TENE</t>
  </si>
  <si>
    <t>NURMSE</t>
  </si>
  <si>
    <t>SOFIA</t>
  </si>
  <si>
    <t>TANASIITŠUK</t>
  </si>
  <si>
    <t>MARIA</t>
  </si>
  <si>
    <t>FELDMAN</t>
  </si>
  <si>
    <t>HEILY</t>
  </si>
  <si>
    <t>SONDBERG</t>
  </si>
  <si>
    <t>CRAUSE TK</t>
  </si>
  <si>
    <t>LENNA</t>
  </si>
  <si>
    <t>VARRAK</t>
  </si>
  <si>
    <t>LILI</t>
  </si>
  <si>
    <t>NÕMMIK</t>
  </si>
  <si>
    <t>MIA MALU ISABELLA</t>
  </si>
  <si>
    <t>EFRAIMSEN</t>
  </si>
  <si>
    <t>ROSANNA MARIA</t>
  </si>
  <si>
    <t>ANNUK</t>
  </si>
  <si>
    <t>KAMILLA</t>
  </si>
  <si>
    <t>MERŠIN</t>
  </si>
  <si>
    <t>REBECCA</t>
  </si>
  <si>
    <t>BRITA</t>
  </si>
  <si>
    <t>TREIMAN</t>
  </si>
  <si>
    <t>BIANCA</t>
  </si>
  <si>
    <t>SÕRITSA</t>
  </si>
  <si>
    <t>REMI</t>
  </si>
  <si>
    <t>TIKAN</t>
  </si>
  <si>
    <t>DANIEL</t>
  </si>
  <si>
    <t>PÄRTEL</t>
  </si>
  <si>
    <t>IKO MARK</t>
  </si>
  <si>
    <t>ŠEIN</t>
  </si>
  <si>
    <t>ARON</t>
  </si>
  <si>
    <t>KRISTOFER JOHAN</t>
  </si>
  <si>
    <t>RAMMUL</t>
  </si>
  <si>
    <t>JOHAN JOOSEP</t>
  </si>
  <si>
    <t>JANTER</t>
  </si>
  <si>
    <t>RALF</t>
  </si>
  <si>
    <t>MIHHAIL</t>
  </si>
  <si>
    <t>KRÕNKOV</t>
  </si>
  <si>
    <t>PATRIK SEBASTIAN</t>
  </si>
  <si>
    <t>TAGEL</t>
  </si>
  <si>
    <t>TIMOFEI</t>
  </si>
  <si>
    <t>PRIJATELEV</t>
  </si>
  <si>
    <t>MILANA</t>
  </si>
  <si>
    <t>PRIJATELEVA</t>
  </si>
  <si>
    <t>TYKHON</t>
  </si>
  <si>
    <t>MELESHKO</t>
  </si>
  <si>
    <t>KATRIN ELIZABET</t>
  </si>
  <si>
    <t>LAND</t>
  </si>
  <si>
    <t>BRENT</t>
  </si>
  <si>
    <t>ALEKSANDER</t>
  </si>
  <si>
    <t>GRINTŠENKO</t>
  </si>
  <si>
    <t>IVANOVA</t>
  </si>
  <si>
    <t>DARIA</t>
  </si>
  <si>
    <t>PARTYKA</t>
  </si>
  <si>
    <t>ALEKSANDRA</t>
  </si>
  <si>
    <t>KARZUBOVA</t>
  </si>
  <si>
    <t>ANNALIISA</t>
  </si>
  <si>
    <t>VISNAPUU</t>
  </si>
  <si>
    <t>HELERI</t>
  </si>
  <si>
    <t>MARII</t>
  </si>
  <si>
    <t>VAIGRO</t>
  </si>
  <si>
    <t>EVA</t>
  </si>
  <si>
    <t>NÕUKAS</t>
  </si>
  <si>
    <t>PETERSON</t>
  </si>
  <si>
    <t>SANDRA</t>
  </si>
  <si>
    <t>KIRILLOV</t>
  </si>
  <si>
    <t>LAUREN</t>
  </si>
  <si>
    <t>BAUMAN</t>
  </si>
  <si>
    <t>KARINA</t>
  </si>
  <si>
    <t>KAŠIROVA</t>
  </si>
  <si>
    <t>STIIL JÕHVI</t>
  </si>
  <si>
    <t>VALENTINA</t>
  </si>
  <si>
    <t>ŽMUD</t>
  </si>
  <si>
    <t>MIRTEL</t>
  </si>
  <si>
    <t>SELL</t>
  </si>
  <si>
    <t>ADEELE</t>
  </si>
  <si>
    <t>PETRUTIS</t>
  </si>
  <si>
    <t>LOORE</t>
  </si>
  <si>
    <t>LOMP</t>
  </si>
  <si>
    <t>GRETE MARIA</t>
  </si>
  <si>
    <t>LYRA</t>
  </si>
  <si>
    <t>LOREEN</t>
  </si>
  <si>
    <t>JAIK</t>
  </si>
  <si>
    <t>JASMINE RAPHAELLA</t>
  </si>
  <si>
    <t>LOVARIS</t>
  </si>
  <si>
    <t>MEREKLUBI</t>
  </si>
  <si>
    <t>CATHERINE</t>
  </si>
  <si>
    <t>VIIDE</t>
  </si>
  <si>
    <t>ASTRA AURELIA</t>
  </si>
  <si>
    <t>ARUKUUSK</t>
  </si>
  <si>
    <t>KAISA</t>
  </si>
  <si>
    <t>KUKK</t>
  </si>
  <si>
    <t>LOONA SOFIA</t>
  </si>
  <si>
    <t>LEPPIK</t>
  </si>
  <si>
    <t>ISABELLA AURELIA</t>
  </si>
  <si>
    <t>KIISEL</t>
  </si>
  <si>
    <t>REBECCA MELISSA</t>
  </si>
  <si>
    <t>NUKK</t>
  </si>
  <si>
    <t>EVITA</t>
  </si>
  <si>
    <t>MERELAINE</t>
  </si>
  <si>
    <t>STIIL KOHTLA-JÄRVE</t>
  </si>
  <si>
    <t>HELERIIN</t>
  </si>
  <si>
    <t>IRMANN</t>
  </si>
  <si>
    <t>DANCELINE</t>
  </si>
  <si>
    <t>TATJANA</t>
  </si>
  <si>
    <t>LISSOVSKAJA</t>
  </si>
  <si>
    <t>MIINA MATHILDA</t>
  </si>
  <si>
    <t>L2 A6    TÜDRUKUD</t>
  </si>
  <si>
    <t>PEETER</t>
  </si>
  <si>
    <t>ROBIN</t>
  </si>
  <si>
    <t>AARON</t>
  </si>
  <si>
    <t>VEIERMANN</t>
  </si>
  <si>
    <t>RALF ANDREAS</t>
  </si>
  <si>
    <t>ROSENTHAL</t>
  </si>
  <si>
    <t>CARLOS ALEKSANDER</t>
  </si>
  <si>
    <t>VELLEJO HÄNNALAINEN</t>
  </si>
  <si>
    <t>MATTIAS</t>
  </si>
  <si>
    <t>METSNIIT</t>
  </si>
  <si>
    <t>LIAM</t>
  </si>
  <si>
    <t>KALIND</t>
  </si>
  <si>
    <t>GEDMAR</t>
  </si>
  <si>
    <t>EENSOO</t>
  </si>
  <si>
    <t>SANDER</t>
  </si>
  <si>
    <t>MARTTEN</t>
  </si>
  <si>
    <t>JOAKIT</t>
  </si>
  <si>
    <t>JOHANN</t>
  </si>
  <si>
    <t>RONALD</t>
  </si>
  <si>
    <t>KRUUSE</t>
  </si>
  <si>
    <t>KARL-ERIK</t>
  </si>
  <si>
    <t>LAANESOO</t>
  </si>
  <si>
    <t>PRESTIGE/EMOTION</t>
  </si>
  <si>
    <t>KRISTJAN</t>
  </si>
  <si>
    <t>PUNGARD</t>
  </si>
  <si>
    <t>POLUPAN</t>
  </si>
  <si>
    <t>GLOORIA</t>
  </si>
  <si>
    <t>SOOVIK</t>
  </si>
  <si>
    <t>MARGARET</t>
  </si>
  <si>
    <t>VITSUT</t>
  </si>
  <si>
    <t>ELIS</t>
  </si>
  <si>
    <t>TOOMPUU</t>
  </si>
  <si>
    <t>MARINA</t>
  </si>
  <si>
    <t>JASSON</t>
  </si>
  <si>
    <t>ISABEL AURELIA</t>
  </si>
  <si>
    <t>KÖÖP</t>
  </si>
  <si>
    <t>ROSANNA</t>
  </si>
  <si>
    <t>POST</t>
  </si>
  <si>
    <t>MARTA ROSITA</t>
  </si>
  <si>
    <t>KANN</t>
  </si>
  <si>
    <t>EMMA CATHERINA</t>
  </si>
  <si>
    <t>LABAN</t>
  </si>
  <si>
    <t>ANNABEL</t>
  </si>
  <si>
    <t>PORMEISTER</t>
  </si>
  <si>
    <t>ROBERTA ANETTE</t>
  </si>
  <si>
    <t>SIENA</t>
  </si>
  <si>
    <t>TIKK</t>
  </si>
  <si>
    <t>JUN  A6  tüdrukud</t>
  </si>
  <si>
    <t xml:space="preserve">JUN  A6 </t>
  </si>
  <si>
    <t>ERVIN</t>
  </si>
  <si>
    <t>ZAITSEV</t>
  </si>
  <si>
    <t>ARDI</t>
  </si>
  <si>
    <t>ALVER</t>
  </si>
  <si>
    <t>THOMAS OTTO</t>
  </si>
  <si>
    <t>EGGLETON</t>
  </si>
  <si>
    <t>ROBIN LEONARDO</t>
  </si>
  <si>
    <t>HOSMAN</t>
  </si>
  <si>
    <t>KARL ERIK</t>
  </si>
  <si>
    <t>KUDU</t>
  </si>
  <si>
    <t>DT ROYAL</t>
  </si>
  <si>
    <t>KARL GUSTAV</t>
  </si>
  <si>
    <t>RAIN-ERIK</t>
  </si>
  <si>
    <t>VIRUMÄE</t>
  </si>
  <si>
    <t>STIIL JÕHVI/KJ</t>
  </si>
  <si>
    <t>MARTEN</t>
  </si>
  <si>
    <t>TOOM</t>
  </si>
  <si>
    <t>AUL</t>
  </si>
  <si>
    <t>RÕUK</t>
  </si>
  <si>
    <t>KIRKE</t>
  </si>
  <si>
    <t>KOLJADA</t>
  </si>
  <si>
    <t>CRISTIAN</t>
  </si>
  <si>
    <t>HEINMETS</t>
  </si>
  <si>
    <t>LEBETKO</t>
  </si>
  <si>
    <t>eMOTION</t>
  </si>
  <si>
    <t>ELINA</t>
  </si>
  <si>
    <t>BAZANOVA</t>
  </si>
  <si>
    <t xml:space="preserve">HELENA </t>
  </si>
  <si>
    <t>KASK</t>
  </si>
  <si>
    <t>KIRA</t>
  </si>
  <si>
    <t>RÄTSEP</t>
  </si>
  <si>
    <t xml:space="preserve">eMOTION </t>
  </si>
  <si>
    <t>SOFIIA</t>
  </si>
  <si>
    <t>STANCHENKO</t>
  </si>
  <si>
    <t>SANDRA EMILY</t>
  </si>
  <si>
    <t>TARVIS</t>
  </si>
  <si>
    <t>HELI MARIA</t>
  </si>
  <si>
    <t>VIRMA</t>
  </si>
  <si>
    <t>VIOLETTA</t>
  </si>
  <si>
    <t>KSENOFONTOVA</t>
  </si>
  <si>
    <t>KSENIA</t>
  </si>
  <si>
    <t>DEMICHEVA</t>
  </si>
  <si>
    <t>JAROSLAV</t>
  </si>
  <si>
    <t>ZAIKOV</t>
  </si>
  <si>
    <t xml:space="preserve">DANIEL </t>
  </si>
  <si>
    <t>KULIMATS</t>
  </si>
  <si>
    <t>MINNI</t>
  </si>
  <si>
    <t>AINSOO</t>
  </si>
  <si>
    <t>OBOLONSKI</t>
  </si>
  <si>
    <t>ANDREI</t>
  </si>
  <si>
    <t>TAISIA</t>
  </si>
  <si>
    <t>PONOMARJOVA</t>
  </si>
  <si>
    <t>MADALIN COSTINEL</t>
  </si>
  <si>
    <t>GHEORGHICEANU</t>
  </si>
  <si>
    <t>VERA</t>
  </si>
  <si>
    <t>SONDER</t>
  </si>
  <si>
    <t xml:space="preserve">LOORE </t>
  </si>
  <si>
    <t>KIRKE LIIS</t>
  </si>
  <si>
    <t>MERTENS</t>
  </si>
  <si>
    <t>TANGO</t>
  </si>
  <si>
    <t>HELI  MARIA</t>
  </si>
  <si>
    <t xml:space="preserve">KSENIA </t>
  </si>
  <si>
    <t>MATTIAS  HARRI</t>
  </si>
  <si>
    <t>PUUSEPP</t>
  </si>
  <si>
    <t>RALF  ANDREAS</t>
  </si>
  <si>
    <t xml:space="preserve">CHRISTOFER </t>
  </si>
  <si>
    <t>IVASK</t>
  </si>
  <si>
    <t>MATTIAS HARRI</t>
  </si>
  <si>
    <t xml:space="preserve">LISANDRA </t>
  </si>
  <si>
    <t>ELBE</t>
  </si>
  <si>
    <t>EVA-LIISA</t>
  </si>
  <si>
    <t>TOMSON</t>
  </si>
  <si>
    <t>KADRI</t>
  </si>
  <si>
    <t xml:space="preserve">LISANNE </t>
  </si>
  <si>
    <t>KALAUS</t>
  </si>
  <si>
    <t>EMMA</t>
  </si>
  <si>
    <t>VILLAKO</t>
  </si>
  <si>
    <t>THERESA</t>
  </si>
  <si>
    <t>RAUD</t>
  </si>
  <si>
    <t>HELLE</t>
  </si>
  <si>
    <t>ÕUNAP</t>
  </si>
  <si>
    <t>NORA-LIISA</t>
  </si>
  <si>
    <t>KALJUND</t>
  </si>
  <si>
    <t>JESSICA</t>
  </si>
  <si>
    <t>SVERRE</t>
  </si>
  <si>
    <t>PAAS</t>
  </si>
  <si>
    <t>RICHARD KARL</t>
  </si>
  <si>
    <t>KOOL</t>
  </si>
  <si>
    <t>HARDO</t>
  </si>
  <si>
    <t>LEHTSAAR</t>
  </si>
  <si>
    <t>SUSANNA</t>
  </si>
  <si>
    <t>KIKERPILL</t>
  </si>
  <si>
    <t>FRED</t>
  </si>
  <si>
    <t>DROZDOV</t>
  </si>
  <si>
    <t>JUN  A6  poisid</t>
  </si>
  <si>
    <t>30.04.</t>
  </si>
  <si>
    <t>20.05.</t>
  </si>
  <si>
    <t xml:space="preserve">FJODOR </t>
  </si>
  <si>
    <t>KONOŠTŠJONOK</t>
  </si>
  <si>
    <t xml:space="preserve">MELISSA </t>
  </si>
  <si>
    <t>MAKUIŠEV</t>
  </si>
  <si>
    <t xml:space="preserve">RODION </t>
  </si>
  <si>
    <t>NIKA</t>
  </si>
  <si>
    <t>BABAKOVA</t>
  </si>
  <si>
    <t xml:space="preserve">LEONARD </t>
  </si>
  <si>
    <t>LAKS-FEOFANOV</t>
  </si>
  <si>
    <t>GOROHHOVA</t>
  </si>
  <si>
    <t>MATVEI</t>
  </si>
  <si>
    <t>BORISSOV</t>
  </si>
  <si>
    <t>RJABOSHAPKA</t>
  </si>
  <si>
    <t>EDVIN</t>
  </si>
  <si>
    <t>KEMPINEN</t>
  </si>
  <si>
    <t xml:space="preserve">DARJA </t>
  </si>
  <si>
    <t>FJODOROVA</t>
  </si>
  <si>
    <t>SAVELI</t>
  </si>
  <si>
    <t>GONTŠAROV</t>
  </si>
  <si>
    <t>SADOVNIKOVA</t>
  </si>
  <si>
    <t>SEMJON</t>
  </si>
  <si>
    <t>RALJOV</t>
  </si>
  <si>
    <t>BERLIN</t>
  </si>
  <si>
    <t>VLADISLAV</t>
  </si>
  <si>
    <t>GLUSHKOV</t>
  </si>
  <si>
    <t>DARJA</t>
  </si>
  <si>
    <t>1+1 DANCE</t>
  </si>
  <si>
    <t>TK FENIKS</t>
  </si>
  <si>
    <t>L1  A6  POISID</t>
  </si>
  <si>
    <t>ARINA</t>
  </si>
  <si>
    <t>MALINOVSKAJA</t>
  </si>
  <si>
    <t>MIRELL</t>
  </si>
  <si>
    <t>NIKIFOROV</t>
  </si>
  <si>
    <t>LIISA</t>
  </si>
  <si>
    <t>MÄTAS</t>
  </si>
  <si>
    <t>NARE</t>
  </si>
  <si>
    <t>IVANYAN</t>
  </si>
  <si>
    <t>LILLEORG</t>
  </si>
  <si>
    <t xml:space="preserve">ESENIJA </t>
  </si>
  <si>
    <t>BORISSOVA</t>
  </si>
  <si>
    <t xml:space="preserve">ESSENIJA </t>
  </si>
  <si>
    <t>VLASSOVA</t>
  </si>
  <si>
    <t>LIHHAREVA</t>
  </si>
  <si>
    <t>LUKERJA</t>
  </si>
  <si>
    <t>JOANNA</t>
  </si>
  <si>
    <t>COLDEN DANCE</t>
  </si>
  <si>
    <t>ALINA</t>
  </si>
  <si>
    <t>PETROVA</t>
  </si>
  <si>
    <t>FARAFONOVA</t>
  </si>
  <si>
    <t>KSENIJA</t>
  </si>
  <si>
    <t>ZIGALINA</t>
  </si>
  <si>
    <t>ARIKE</t>
  </si>
  <si>
    <t>KALAMEES</t>
  </si>
  <si>
    <t>BABOŠINA</t>
  </si>
  <si>
    <t>ESENIJA</t>
  </si>
  <si>
    <t>YELIZAVETA</t>
  </si>
  <si>
    <t>GULOVA</t>
  </si>
  <si>
    <t>JANA</t>
  </si>
  <si>
    <t>KUSTOVA</t>
  </si>
  <si>
    <t>SILLE</t>
  </si>
  <si>
    <t>ALANGO</t>
  </si>
  <si>
    <t>KAROLA</t>
  </si>
  <si>
    <t>PILLPUU</t>
  </si>
  <si>
    <t xml:space="preserve">LAUREEN </t>
  </si>
  <si>
    <t>SIRBITS</t>
  </si>
  <si>
    <t>GUSEVA</t>
  </si>
  <si>
    <t>OLENA</t>
  </si>
  <si>
    <t>PANCHENKO</t>
  </si>
  <si>
    <t>KULMATS</t>
  </si>
  <si>
    <t>MÄRTEN</t>
  </si>
  <si>
    <t>MUONI</t>
  </si>
  <si>
    <t>CRAUSE</t>
  </si>
  <si>
    <t xml:space="preserve">MÄRTEN </t>
  </si>
  <si>
    <t>MARIANNA</t>
  </si>
  <si>
    <t>LAES</t>
  </si>
  <si>
    <t>JÄRV</t>
  </si>
  <si>
    <t>HANNA</t>
  </si>
  <si>
    <t>AAB</t>
  </si>
  <si>
    <t>ELSA</t>
  </si>
  <si>
    <t>LUKKEN</t>
  </si>
  <si>
    <t>RÄRSEP</t>
  </si>
  <si>
    <t>EKE</t>
  </si>
  <si>
    <t>SOOMETS</t>
  </si>
  <si>
    <t>ELDA</t>
  </si>
  <si>
    <t>KEVIN</t>
  </si>
  <si>
    <t>KASKLA</t>
  </si>
  <si>
    <t>LISANN</t>
  </si>
  <si>
    <t>HAIDAK</t>
  </si>
  <si>
    <t>MAARJA</t>
  </si>
  <si>
    <t xml:space="preserve">MARKUS </t>
  </si>
  <si>
    <t>RAAMIK</t>
  </si>
  <si>
    <t>HETI</t>
  </si>
  <si>
    <t>LIBLIK</t>
  </si>
  <si>
    <t>KUVŠINOVA</t>
  </si>
  <si>
    <t>LISANDRA</t>
  </si>
  <si>
    <t>HANNES</t>
  </si>
  <si>
    <t>PASTIK</t>
  </si>
  <si>
    <t>L2  A6   POISID</t>
  </si>
  <si>
    <t>INGEL KALLY GETTER</t>
  </si>
  <si>
    <t>MERIBEL</t>
  </si>
  <si>
    <t>JURAK</t>
  </si>
  <si>
    <t>KOPLI</t>
  </si>
  <si>
    <t>ELISABETH</t>
  </si>
  <si>
    <t>PÜLSÜ</t>
  </si>
  <si>
    <t>LOORE MARIE</t>
  </si>
  <si>
    <t>RAAG</t>
  </si>
  <si>
    <t>ADEELE LOVIISA</t>
  </si>
  <si>
    <t>KAER</t>
  </si>
  <si>
    <t>KUUS</t>
  </si>
  <si>
    <t xml:space="preserve">ADEELE </t>
  </si>
  <si>
    <t>ALEXEY</t>
  </si>
  <si>
    <t>UŠAKOV</t>
  </si>
  <si>
    <t>INGEL ROSY</t>
  </si>
  <si>
    <t>VEST</t>
  </si>
  <si>
    <t>BONDAR</t>
  </si>
  <si>
    <t>SERGEJEVA</t>
  </si>
  <si>
    <t>ARABELLA LUNA</t>
  </si>
  <si>
    <t>KABEL</t>
  </si>
  <si>
    <t>ALEVTINA</t>
  </si>
  <si>
    <t>SKVORTSOVA</t>
  </si>
  <si>
    <t>FENIKS</t>
  </si>
  <si>
    <t>MARIE - NICOLE</t>
  </si>
  <si>
    <t>VÕSSOTSKAJA</t>
  </si>
  <si>
    <t>LAANMETS</t>
  </si>
  <si>
    <t>MEKLER</t>
  </si>
  <si>
    <t>KALJU</t>
  </si>
  <si>
    <t>KALDAMÄE</t>
  </si>
  <si>
    <t>SÄRA</t>
  </si>
  <si>
    <t>KRISLY</t>
  </si>
  <si>
    <t>JÕELAIN</t>
  </si>
  <si>
    <t>Emotion/KREEDO</t>
  </si>
  <si>
    <t>EMOTION/KREEDO</t>
  </si>
  <si>
    <t>MARITŠKA</t>
  </si>
  <si>
    <t>DZIGOVSKA</t>
  </si>
  <si>
    <t>LAKS-Feofanov</t>
  </si>
  <si>
    <t xml:space="preserve">ISABEL </t>
  </si>
  <si>
    <t>ESSENIJA</t>
  </si>
  <si>
    <t>FRIDA</t>
  </si>
  <si>
    <t>JUHANSON</t>
  </si>
  <si>
    <t>KRETHEL</t>
  </si>
  <si>
    <t>SOOBA</t>
  </si>
  <si>
    <t xml:space="preserve">CAROLY </t>
  </si>
  <si>
    <t>RÜÜTNURM</t>
  </si>
  <si>
    <t>HIIE</t>
  </si>
  <si>
    <t>PRIKS</t>
  </si>
  <si>
    <t>ANNA NORA</t>
  </si>
  <si>
    <t>MERILAI</t>
  </si>
  <si>
    <t>KATRIN</t>
  </si>
  <si>
    <t>TIMAŠJOVA</t>
  </si>
  <si>
    <t>GODUNOVA</t>
  </si>
  <si>
    <t>ESPERANZA</t>
  </si>
  <si>
    <t>MILLA</t>
  </si>
  <si>
    <t>PRUUL</t>
  </si>
  <si>
    <t>ANITA</t>
  </si>
  <si>
    <t>SESTREM</t>
  </si>
  <si>
    <t>TŠEBOTARJOVA</t>
  </si>
  <si>
    <t>STEFANIA</t>
  </si>
  <si>
    <t>VAULINA</t>
  </si>
  <si>
    <t>LEZHNEVA</t>
  </si>
  <si>
    <t>MIKO</t>
  </si>
  <si>
    <t>USTAV</t>
  </si>
  <si>
    <t>GEORGI</t>
  </si>
  <si>
    <t>MIHHALKOV</t>
  </si>
  <si>
    <t>SEPPEL</t>
  </si>
  <si>
    <t>KEITLYN</t>
  </si>
  <si>
    <t>VÄLJA</t>
  </si>
  <si>
    <t>LUCAS ALEKSANDER</t>
  </si>
  <si>
    <t>TRELIN</t>
  </si>
  <si>
    <t>KIRN</t>
  </si>
  <si>
    <t>GEORGY</t>
  </si>
  <si>
    <t xml:space="preserve">TENE </t>
  </si>
  <si>
    <t>ALEX</t>
  </si>
  <si>
    <t>PUGATŠOV</t>
  </si>
  <si>
    <t>BARINOVA</t>
  </si>
  <si>
    <t>ARTJOM</t>
  </si>
  <si>
    <t xml:space="preserve">KEITLIN </t>
  </si>
  <si>
    <t>KULL</t>
  </si>
  <si>
    <t>HELENA</t>
  </si>
  <si>
    <t>ARUKUSK</t>
  </si>
  <si>
    <t>SPFIA</t>
  </si>
  <si>
    <t>MAKUŠEV</t>
  </si>
  <si>
    <t>KAGAN</t>
  </si>
  <si>
    <t>KEITLIN</t>
  </si>
  <si>
    <t xml:space="preserve">INGEL </t>
  </si>
  <si>
    <t>TAGAPERE</t>
  </si>
  <si>
    <t xml:space="preserve">ELINA </t>
  </si>
  <si>
    <t>VASILISA</t>
  </si>
  <si>
    <t>GOLDEN CLUB</t>
  </si>
  <si>
    <t>WITISMANN</t>
  </si>
  <si>
    <t>LANSELOT NILS</t>
  </si>
  <si>
    <t>JÜRII</t>
  </si>
  <si>
    <t>KRAVCHUK</t>
  </si>
  <si>
    <t>GRECO</t>
  </si>
  <si>
    <t>INGEL</t>
  </si>
  <si>
    <t>VIOLETA</t>
  </si>
  <si>
    <t>HAMMERBERG</t>
  </si>
  <si>
    <t>FREYA ISABELLE</t>
  </si>
  <si>
    <t xml:space="preserve">EMMA JOSEPHINE </t>
  </si>
  <si>
    <t>KUUSK</t>
  </si>
  <si>
    <t>EMILY KARLEEN</t>
  </si>
  <si>
    <t>RABI</t>
  </si>
  <si>
    <t>MERLYN</t>
  </si>
  <si>
    <t>MÄETALU</t>
  </si>
  <si>
    <t>LILLI</t>
  </si>
  <si>
    <t>UUDELEPP</t>
  </si>
  <si>
    <t xml:space="preserve">LEONID </t>
  </si>
  <si>
    <t>ZANKOVITŠ</t>
  </si>
  <si>
    <t>TUULIS</t>
  </si>
  <si>
    <t>GRETE-MARIA</t>
  </si>
  <si>
    <t>KEN KIRSTEN</t>
  </si>
  <si>
    <t>KIVESTE</t>
  </si>
  <si>
    <t>KAROLINA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</si>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</sst>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70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0"/>
      <name val="Arial"/>
      <family val="2"/>
      <charset val="186"/>
    </font>
    <font>
      <b/>
      <sz val="12"/>
      <name val="Calibri"/>
      <family val="2"/>
      <charset val="186"/>
    </font>
    <font>
      <b/>
      <sz val="14"/>
      <name val="Calibri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Calibri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1"/>
      <name val="Calibri"/>
      <family val="2"/>
      <charset val="186"/>
    </font>
    <font>
      <sz val="12"/>
      <color rgb="FF000000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8"/>
      <name val="Arial"/>
      <family val="2"/>
      <charset val="186"/>
    </font>
    <font>
      <b/>
      <i/>
      <sz val="8"/>
      <color rgb="FF000000"/>
      <name val="Arial"/>
      <family val="2"/>
      <charset val="186"/>
    </font>
    <font>
      <b/>
      <sz val="9"/>
      <name val="Calibri"/>
      <family val="2"/>
      <charset val="186"/>
    </font>
    <font>
      <b/>
      <i/>
      <sz val="8"/>
      <color rgb="FF000000"/>
      <name val="Cambria"/>
      <family val="1"/>
      <charset val="186"/>
    </font>
    <font>
      <b/>
      <i/>
      <sz val="9"/>
      <color rgb="FF000000"/>
      <name val="Cambria"/>
      <family val="1"/>
      <charset val="186"/>
    </font>
    <font>
      <sz val="10"/>
      <color theme="1"/>
      <name val="Arial"/>
      <family val="2"/>
    </font>
    <font>
      <sz val="9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FFFFFF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4">
    <xf numFmtId="0" fontId="0" fillId="0" borderId="0"/>
    <xf numFmtId="0" fontId="11" fillId="3" borderId="1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9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9" fillId="0" borderId="0"/>
    <xf numFmtId="165" fontId="19" fillId="0" borderId="0"/>
    <xf numFmtId="0" fontId="20" fillId="6" borderId="0"/>
    <xf numFmtId="0" fontId="20" fillId="7" borderId="0"/>
    <xf numFmtId="0" fontId="20" fillId="8" borderId="0"/>
    <xf numFmtId="0" fontId="20" fillId="9" borderId="0"/>
    <xf numFmtId="0" fontId="20" fillId="10" borderId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9" borderId="0"/>
    <xf numFmtId="0" fontId="20" fillId="12" borderId="0"/>
    <xf numFmtId="0" fontId="20" fillId="15" borderId="0"/>
    <xf numFmtId="0" fontId="21" fillId="16" borderId="0"/>
    <xf numFmtId="0" fontId="21" fillId="13" borderId="0"/>
    <xf numFmtId="0" fontId="21" fillId="14" borderId="0"/>
    <xf numFmtId="0" fontId="21" fillId="17" borderId="0"/>
    <xf numFmtId="0" fontId="21" fillId="18" borderId="0"/>
    <xf numFmtId="0" fontId="21" fillId="19" borderId="0"/>
    <xf numFmtId="0" fontId="21" fillId="20" borderId="0"/>
    <xf numFmtId="0" fontId="21" fillId="21" borderId="0"/>
    <xf numFmtId="0" fontId="21" fillId="22" borderId="0"/>
    <xf numFmtId="0" fontId="21" fillId="17" borderId="0"/>
    <xf numFmtId="0" fontId="21" fillId="18" borderId="0"/>
    <xf numFmtId="0" fontId="21" fillId="23" borderId="0"/>
    <xf numFmtId="0" fontId="22" fillId="7" borderId="0"/>
    <xf numFmtId="0" fontId="23" fillId="24" borderId="14"/>
    <xf numFmtId="0" fontId="24" fillId="25" borderId="15"/>
    <xf numFmtId="0" fontId="25" fillId="0" borderId="0"/>
    <xf numFmtId="0" fontId="26" fillId="8" borderId="0"/>
    <xf numFmtId="0" fontId="27" fillId="0" borderId="16"/>
    <xf numFmtId="0" fontId="28" fillId="0" borderId="17"/>
    <xf numFmtId="0" fontId="29" fillId="0" borderId="18"/>
    <xf numFmtId="0" fontId="29" fillId="0" borderId="0"/>
    <xf numFmtId="0" fontId="30" fillId="11" borderId="14"/>
    <xf numFmtId="0" fontId="31" fillId="0" borderId="19"/>
    <xf numFmtId="0" fontId="32" fillId="26" borderId="0"/>
    <xf numFmtId="0" fontId="19" fillId="27" borderId="20"/>
    <xf numFmtId="0" fontId="33" fillId="24" borderId="21"/>
    <xf numFmtId="0" fontId="34" fillId="0" borderId="0"/>
    <xf numFmtId="0" fontId="35" fillId="0" borderId="22"/>
    <xf numFmtId="0" fontId="36" fillId="0" borderId="0"/>
    <xf numFmtId="9" fontId="8" fillId="0" borderId="0" applyBorder="0" applyProtection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/>
    <xf numFmtId="0" fontId="12" fillId="2" borderId="1" applyNumberFormat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9" fillId="0" borderId="0"/>
    <xf numFmtId="0" fontId="4" fillId="0" borderId="0"/>
    <xf numFmtId="166" fontId="39" fillId="0" borderId="0"/>
    <xf numFmtId="166" fontId="39" fillId="0" borderId="0"/>
    <xf numFmtId="0" fontId="8" fillId="0" borderId="0"/>
    <xf numFmtId="166" fontId="39" fillId="0" borderId="0"/>
    <xf numFmtId="0" fontId="9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39" fillId="0" borderId="0"/>
    <xf numFmtId="0" fontId="8" fillId="0" borderId="0"/>
    <xf numFmtId="0" fontId="4" fillId="0" borderId="0"/>
    <xf numFmtId="0" fontId="8" fillId="0" borderId="0"/>
    <xf numFmtId="166" fontId="39" fillId="0" borderId="0"/>
    <xf numFmtId="166" fontId="39" fillId="0" borderId="0"/>
    <xf numFmtId="0" fontId="13" fillId="0" borderId="0"/>
    <xf numFmtId="0" fontId="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41" fillId="0" borderId="0"/>
    <xf numFmtId="0" fontId="40" fillId="0" borderId="0"/>
    <xf numFmtId="0" fontId="8" fillId="4" borderId="2" applyNumberFormat="0" applyFont="0" applyAlignment="0" applyProtection="0"/>
    <xf numFmtId="0" fontId="8" fillId="4" borderId="2" applyNumberFormat="0" applyFont="0" applyAlignment="0" applyProtection="0"/>
    <xf numFmtId="0" fontId="19" fillId="27" borderId="20"/>
    <xf numFmtId="0" fontId="19" fillId="27" borderId="20"/>
    <xf numFmtId="0" fontId="8" fillId="4" borderId="2" applyNumberFormat="0" applyFont="0" applyAlignment="0" applyProtection="0"/>
    <xf numFmtId="0" fontId="8" fillId="4" borderId="2" applyNumberFormat="0" applyFont="0" applyAlignment="0" applyProtection="0"/>
    <xf numFmtId="0" fontId="19" fillId="27" borderId="20"/>
    <xf numFmtId="0" fontId="19" fillId="27" borderId="20"/>
    <xf numFmtId="0" fontId="8" fillId="4" borderId="2" applyNumberFormat="0" applyFont="0" applyAlignment="0" applyProtection="0"/>
    <xf numFmtId="0" fontId="14" fillId="3" borderId="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19" fillId="0" borderId="0"/>
    <xf numFmtId="167" fontId="19" fillId="0" borderId="0"/>
    <xf numFmtId="9" fontId="8" fillId="0" borderId="0" applyFont="0" applyFill="0" applyBorder="0" applyAlignment="0" applyProtection="0"/>
    <xf numFmtId="167" fontId="19" fillId="0" borderId="0"/>
    <xf numFmtId="167" fontId="19" fillId="0" borderId="0"/>
    <xf numFmtId="0" fontId="42" fillId="0" borderId="0"/>
    <xf numFmtId="168" fontId="42" fillId="0" borderId="0"/>
    <xf numFmtId="0" fontId="15" fillId="0" borderId="4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Border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" fillId="0" borderId="0">
      <alignment vertical="center"/>
    </xf>
  </cellStyleXfs>
  <cellXfs count="435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29" borderId="0" xfId="0" applyFont="1" applyFill="1" applyAlignment="1"/>
    <xf numFmtId="0" fontId="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6" fillId="0" borderId="7" xfId="0" applyFont="1" applyFill="1" applyBorder="1" applyAlignment="1">
      <alignment horizontal="left"/>
    </xf>
    <xf numFmtId="0" fontId="43" fillId="5" borderId="0" xfId="0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40" fillId="0" borderId="0" xfId="0" applyFont="1" applyAlignment="1"/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5" borderId="6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7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0" fontId="44" fillId="28" borderId="6" xfId="0" applyFont="1" applyFill="1" applyBorder="1" applyAlignment="1">
      <alignment horizontal="center"/>
    </xf>
    <xf numFmtId="0" fontId="49" fillId="0" borderId="0" xfId="0" applyFont="1" applyAlignment="1"/>
    <xf numFmtId="0" fontId="44" fillId="0" borderId="12" xfId="0" applyFont="1" applyBorder="1" applyAlignment="1">
      <alignment horizontal="center"/>
    </xf>
    <xf numFmtId="0" fontId="44" fillId="5" borderId="12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0" fontId="4" fillId="0" borderId="0" xfId="75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3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10" fillId="29" borderId="6" xfId="0" applyFont="1" applyFill="1" applyBorder="1" applyAlignment="1">
      <alignment horizontal="left" vertical="center"/>
    </xf>
    <xf numFmtId="0" fontId="4" fillId="29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43" fillId="29" borderId="6" xfId="0" applyFont="1" applyFill="1" applyBorder="1" applyAlignment="1">
      <alignment horizontal="left" vertical="center"/>
    </xf>
    <xf numFmtId="0" fontId="40" fillId="29" borderId="0" xfId="0" applyFont="1" applyFill="1" applyAlignment="1"/>
    <xf numFmtId="0" fontId="53" fillId="29" borderId="0" xfId="0" applyFont="1" applyFill="1" applyAlignment="1"/>
    <xf numFmtId="16" fontId="43" fillId="0" borderId="7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30" borderId="27" xfId="0" applyFont="1" applyFill="1" applyBorder="1" applyAlignment="1">
      <alignment horizontal="center"/>
    </xf>
    <xf numFmtId="0" fontId="48" fillId="30" borderId="0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48" fillId="29" borderId="2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10" fillId="5" borderId="31" xfId="0" applyFont="1" applyFill="1" applyBorder="1" applyAlignment="1">
      <alignment horizontal="left"/>
    </xf>
    <xf numFmtId="0" fontId="44" fillId="5" borderId="31" xfId="0" applyFont="1" applyFill="1" applyBorder="1" applyAlignment="1">
      <alignment horizontal="center"/>
    </xf>
    <xf numFmtId="0" fontId="43" fillId="29" borderId="31" xfId="0" applyFont="1" applyFill="1" applyBorder="1" applyAlignment="1">
      <alignment horizontal="left" vertical="center"/>
    </xf>
    <xf numFmtId="0" fontId="40" fillId="29" borderId="31" xfId="0" applyFont="1" applyFill="1" applyBorder="1" applyAlignment="1"/>
    <xf numFmtId="0" fontId="53" fillId="29" borderId="25" xfId="0" applyFont="1" applyFill="1" applyBorder="1" applyAlignment="1"/>
    <xf numFmtId="0" fontId="44" fillId="0" borderId="2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10" fillId="29" borderId="9" xfId="0" applyFont="1" applyFill="1" applyBorder="1" applyAlignment="1">
      <alignment horizontal="center"/>
    </xf>
    <xf numFmtId="0" fontId="10" fillId="28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3" fillId="30" borderId="31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center"/>
    </xf>
    <xf numFmtId="0" fontId="43" fillId="28" borderId="31" xfId="0" applyFont="1" applyFill="1" applyBorder="1" applyAlignment="1">
      <alignment horizontal="left"/>
    </xf>
    <xf numFmtId="0" fontId="52" fillId="0" borderId="7" xfId="0" applyFont="1" applyBorder="1" applyAlignment="1">
      <alignment horizontal="center"/>
    </xf>
    <xf numFmtId="0" fontId="54" fillId="0" borderId="7" xfId="0" applyFont="1" applyFill="1" applyBorder="1" applyAlignment="1">
      <alignment horizontal="center"/>
    </xf>
    <xf numFmtId="0" fontId="52" fillId="0" borderId="7" xfId="0" applyFont="1" applyFill="1" applyBorder="1" applyAlignment="1">
      <alignment horizontal="center"/>
    </xf>
    <xf numFmtId="0" fontId="43" fillId="0" borderId="7" xfId="0" applyFont="1" applyBorder="1" applyAlignment="1"/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5" fillId="0" borderId="7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45" fillId="0" borderId="7" xfId="207" applyFont="1" applyBorder="1"/>
    <xf numFmtId="0" fontId="46" fillId="0" borderId="7" xfId="207" applyFont="1" applyFill="1" applyBorder="1" applyAlignment="1">
      <alignment horizontal="left"/>
    </xf>
    <xf numFmtId="0" fontId="43" fillId="29" borderId="0" xfId="0" applyFont="1" applyFill="1" applyBorder="1" applyAlignment="1">
      <alignment horizontal="left" vertical="center"/>
    </xf>
    <xf numFmtId="0" fontId="10" fillId="30" borderId="0" xfId="0" applyFont="1" applyFill="1" applyBorder="1" applyAlignment="1">
      <alignment horizontal="left"/>
    </xf>
    <xf numFmtId="0" fontId="48" fillId="0" borderId="35" xfId="0" applyFont="1" applyBorder="1" applyAlignment="1">
      <alignment horizontal="center" vertical="center"/>
    </xf>
    <xf numFmtId="0" fontId="45" fillId="0" borderId="0" xfId="0" applyFont="1" applyAlignment="1"/>
    <xf numFmtId="0" fontId="0" fillId="0" borderId="0" xfId="0" applyFont="1" applyBorder="1" applyAlignment="1"/>
    <xf numFmtId="0" fontId="52" fillId="0" borderId="7" xfId="0" applyFont="1" applyBorder="1" applyAlignment="1">
      <alignment vertical="center" wrapText="1"/>
    </xf>
    <xf numFmtId="0" fontId="52" fillId="0" borderId="7" xfId="0" applyFont="1" applyBorder="1" applyAlignment="1">
      <alignment horizontal="center" vertical="center" wrapText="1"/>
    </xf>
    <xf numFmtId="0" fontId="40" fillId="29" borderId="31" xfId="0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52" fillId="29" borderId="7" xfId="0" applyFont="1" applyFill="1" applyBorder="1" applyAlignment="1">
      <alignment horizontal="center"/>
    </xf>
    <xf numFmtId="0" fontId="58" fillId="0" borderId="23" xfId="0" applyFont="1" applyBorder="1" applyAlignment="1">
      <alignment horizontal="center" vertical="center"/>
    </xf>
    <xf numFmtId="0" fontId="52" fillId="0" borderId="7" xfId="0" applyFont="1" applyFill="1" applyBorder="1" applyAlignment="1">
      <alignment vertical="center" wrapText="1"/>
    </xf>
    <xf numFmtId="16" fontId="52" fillId="0" borderId="7" xfId="0" applyNumberFormat="1" applyFont="1" applyBorder="1" applyAlignment="1">
      <alignment vertical="center" wrapText="1"/>
    </xf>
    <xf numFmtId="0" fontId="45" fillId="0" borderId="7" xfId="0" applyFont="1" applyFill="1" applyBorder="1"/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/>
    <xf numFmtId="0" fontId="0" fillId="0" borderId="0" xfId="0" applyFont="1" applyFill="1" applyAlignment="1"/>
    <xf numFmtId="0" fontId="52" fillId="0" borderId="7" xfId="116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52" fillId="0" borderId="9" xfId="0" applyFont="1" applyFill="1" applyBorder="1" applyAlignment="1">
      <alignment horizontal="center"/>
    </xf>
    <xf numFmtId="0" fontId="40" fillId="0" borderId="0" xfId="0" applyFont="1" applyBorder="1" applyAlignment="1"/>
    <xf numFmtId="0" fontId="52" fillId="0" borderId="0" xfId="0" applyFont="1" applyFill="1" applyBorder="1" applyAlignment="1">
      <alignment horizontal="center"/>
    </xf>
    <xf numFmtId="0" fontId="57" fillId="29" borderId="7" xfId="0" applyFont="1" applyFill="1" applyBorder="1" applyAlignment="1"/>
    <xf numFmtId="0" fontId="52" fillId="0" borderId="7" xfId="0" applyFont="1" applyFill="1" applyBorder="1" applyAlignment="1"/>
    <xf numFmtId="0" fontId="46" fillId="0" borderId="7" xfId="0" applyFont="1" applyFill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/>
    <xf numFmtId="0" fontId="54" fillId="0" borderId="0" xfId="0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29" borderId="7" xfId="0" applyFont="1" applyFill="1" applyBorder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/>
    <xf numFmtId="0" fontId="54" fillId="0" borderId="0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left"/>
    </xf>
    <xf numFmtId="0" fontId="49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0" fontId="49" fillId="0" borderId="0" xfId="0" applyFont="1" applyBorder="1" applyAlignment="1"/>
    <xf numFmtId="0" fontId="44" fillId="0" borderId="7" xfId="0" applyFont="1" applyFill="1" applyBorder="1" applyAlignment="1">
      <alignment horizontal="center"/>
    </xf>
    <xf numFmtId="0" fontId="53" fillId="29" borderId="38" xfId="0" applyFont="1" applyFill="1" applyBorder="1" applyAlignment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61" fillId="0" borderId="7" xfId="0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1" fillId="0" borderId="34" xfId="0" applyFont="1" applyBorder="1" applyAlignment="1">
      <alignment horizontal="left"/>
    </xf>
    <xf numFmtId="0" fontId="61" fillId="0" borderId="42" xfId="0" applyFont="1" applyBorder="1" applyAlignment="1">
      <alignment horizontal="left"/>
    </xf>
    <xf numFmtId="0" fontId="61" fillId="0" borderId="43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0" fontId="52" fillId="0" borderId="7" xfId="0" applyFont="1" applyFill="1" applyBorder="1" applyAlignment="1">
      <alignment horizontal="center" vertical="center" wrapText="1"/>
    </xf>
    <xf numFmtId="16" fontId="52" fillId="0" borderId="7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1" fillId="0" borderId="36" xfId="0" applyFont="1" applyBorder="1" applyAlignment="1">
      <alignment horizontal="left"/>
    </xf>
    <xf numFmtId="0" fontId="61" fillId="0" borderId="45" xfId="0" applyFont="1" applyBorder="1" applyAlignment="1">
      <alignment horizontal="left"/>
    </xf>
    <xf numFmtId="0" fontId="53" fillId="29" borderId="13" xfId="0" applyFont="1" applyFill="1" applyBorder="1" applyAlignment="1"/>
    <xf numFmtId="0" fontId="55" fillId="0" borderId="43" xfId="0" applyFont="1" applyBorder="1" applyAlignment="1"/>
    <xf numFmtId="0" fontId="55" fillId="0" borderId="34" xfId="0" applyFont="1" applyBorder="1" applyAlignment="1"/>
    <xf numFmtId="0" fontId="55" fillId="0" borderId="27" xfId="0" applyFont="1" applyBorder="1" applyAlignment="1"/>
    <xf numFmtId="0" fontId="0" fillId="32" borderId="7" xfId="0" applyFont="1" applyFill="1" applyBorder="1" applyAlignment="1"/>
    <xf numFmtId="0" fontId="4" fillId="32" borderId="7" xfId="0" applyFont="1" applyFill="1" applyBorder="1" applyAlignment="1"/>
    <xf numFmtId="0" fontId="45" fillId="32" borderId="7" xfId="212" applyFont="1" applyFill="1" applyBorder="1"/>
    <xf numFmtId="0" fontId="56" fillId="32" borderId="9" xfId="212" applyFont="1" applyFill="1" applyBorder="1" applyAlignment="1">
      <alignment horizontal="left"/>
    </xf>
    <xf numFmtId="0" fontId="45" fillId="32" borderId="7" xfId="207" applyFont="1" applyFill="1" applyBorder="1"/>
    <xf numFmtId="0" fontId="46" fillId="32" borderId="9" xfId="207" applyFont="1" applyFill="1" applyBorder="1" applyAlignment="1">
      <alignment horizontal="left"/>
    </xf>
    <xf numFmtId="0" fontId="46" fillId="32" borderId="7" xfId="207" applyFont="1" applyFill="1" applyBorder="1" applyAlignment="1">
      <alignment horizontal="left"/>
    </xf>
    <xf numFmtId="0" fontId="61" fillId="0" borderId="4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49" fillId="0" borderId="7" xfId="0" applyFont="1" applyBorder="1" applyAlignment="1"/>
    <xf numFmtId="0" fontId="0" fillId="32" borderId="11" xfId="0" applyFont="1" applyFill="1" applyBorder="1" applyAlignment="1"/>
    <xf numFmtId="0" fontId="52" fillId="0" borderId="11" xfId="0" applyFont="1" applyBorder="1" applyAlignment="1">
      <alignment horizont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7" xfId="0" applyFill="1" applyBorder="1" applyAlignment="1"/>
    <xf numFmtId="0" fontId="55" fillId="0" borderId="46" xfId="0" applyFont="1" applyBorder="1" applyAlignment="1"/>
    <xf numFmtId="0" fontId="0" fillId="0" borderId="7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55" fillId="0" borderId="0" xfId="0" applyFont="1" applyBorder="1" applyAlignment="1"/>
    <xf numFmtId="0" fontId="55" fillId="0" borderId="7" xfId="0" applyFont="1" applyBorder="1" applyAlignment="1"/>
    <xf numFmtId="0" fontId="54" fillId="0" borderId="11" xfId="0" applyFont="1" applyBorder="1" applyAlignment="1">
      <alignment horizontal="center"/>
    </xf>
    <xf numFmtId="0" fontId="54" fillId="0" borderId="7" xfId="0" applyFont="1" applyBorder="1" applyAlignment="1"/>
    <xf numFmtId="0" fontId="39" fillId="0" borderId="4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" xfId="0" applyFont="1" applyBorder="1" applyAlignment="1"/>
    <xf numFmtId="0" fontId="39" fillId="0" borderId="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54" fillId="0" borderId="0" xfId="0" applyFont="1" applyAlignment="1"/>
    <xf numFmtId="0" fontId="0" fillId="0" borderId="7" xfId="0" applyBorder="1" applyAlignment="1"/>
    <xf numFmtId="0" fontId="45" fillId="0" borderId="7" xfId="0" applyFont="1" applyBorder="1" applyAlignment="1"/>
    <xf numFmtId="0" fontId="43" fillId="0" borderId="51" xfId="0" applyFont="1" applyFill="1" applyBorder="1" applyAlignment="1">
      <alignment horizontal="center"/>
    </xf>
    <xf numFmtId="0" fontId="44" fillId="0" borderId="52" xfId="0" applyFont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" fontId="4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16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39" fillId="0" borderId="26" xfId="0" applyFont="1" applyBorder="1" applyAlignment="1"/>
    <xf numFmtId="0" fontId="39" fillId="0" borderId="53" xfId="0" applyFont="1" applyBorder="1" applyAlignment="1"/>
    <xf numFmtId="0" fontId="39" fillId="0" borderId="7" xfId="0" applyFont="1" applyBorder="1" applyAlignment="1"/>
    <xf numFmtId="0" fontId="40" fillId="0" borderId="26" xfId="0" applyFont="1" applyBorder="1"/>
    <xf numFmtId="0" fontId="4" fillId="0" borderId="7" xfId="0" applyFont="1" applyBorder="1" applyAlignment="1">
      <alignment vertical="center"/>
    </xf>
    <xf numFmtId="0" fontId="54" fillId="29" borderId="31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2" fillId="0" borderId="11" xfId="0" applyFont="1" applyBorder="1" applyAlignment="1"/>
    <xf numFmtId="0" fontId="52" fillId="0" borderId="7" xfId="0" applyFont="1" applyBorder="1" applyAlignment="1"/>
    <xf numFmtId="0" fontId="52" fillId="0" borderId="11" xfId="0" applyFont="1" applyFill="1" applyBorder="1" applyAlignment="1"/>
    <xf numFmtId="0" fontId="52" fillId="0" borderId="41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64" fillId="0" borderId="7" xfId="0" applyFont="1" applyBorder="1" applyAlignment="1">
      <alignment horizontal="left"/>
    </xf>
    <xf numFmtId="0" fontId="65" fillId="0" borderId="7" xfId="0" applyFont="1" applyBorder="1" applyAlignment="1">
      <alignment horizontal="left"/>
    </xf>
    <xf numFmtId="0" fontId="52" fillId="0" borderId="38" xfId="0" applyFont="1" applyBorder="1" applyAlignment="1">
      <alignment horizontal="center"/>
    </xf>
    <xf numFmtId="0" fontId="63" fillId="0" borderId="7" xfId="0" applyFont="1" applyBorder="1" applyAlignment="1"/>
    <xf numFmtId="0" fontId="0" fillId="0" borderId="0" xfId="0" applyFill="1" applyBorder="1" applyAlignment="1"/>
    <xf numFmtId="0" fontId="52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0" fillId="31" borderId="46" xfId="0" applyFont="1" applyFill="1" applyBorder="1" applyAlignment="1"/>
    <xf numFmtId="0" fontId="62" fillId="0" borderId="26" xfId="0" applyFont="1" applyBorder="1" applyAlignment="1"/>
    <xf numFmtId="0" fontId="66" fillId="0" borderId="7" xfId="0" applyFont="1" applyFill="1" applyBorder="1" applyAlignment="1"/>
    <xf numFmtId="0" fontId="65" fillId="0" borderId="53" xfId="0" applyFont="1" applyBorder="1" applyAlignment="1"/>
    <xf numFmtId="0" fontId="65" fillId="0" borderId="26" xfId="0" applyFont="1" applyBorder="1" applyAlignment="1"/>
    <xf numFmtId="0" fontId="66" fillId="0" borderId="7" xfId="0" applyFont="1" applyBorder="1" applyAlignment="1"/>
    <xf numFmtId="0" fontId="65" fillId="0" borderId="44" xfId="0" applyFont="1" applyBorder="1" applyAlignment="1"/>
    <xf numFmtId="0" fontId="65" fillId="0" borderId="13" xfId="0" applyFont="1" applyBorder="1" applyAlignment="1">
      <alignment horizontal="left"/>
    </xf>
    <xf numFmtId="0" fontId="64" fillId="0" borderId="7" xfId="116" applyFont="1" applyFill="1" applyBorder="1" applyAlignment="1" applyProtection="1">
      <alignment horizontal="left"/>
    </xf>
    <xf numFmtId="0" fontId="66" fillId="0" borderId="7" xfId="0" applyFont="1" applyBorder="1" applyAlignment="1">
      <alignment horizontal="left"/>
    </xf>
    <xf numFmtId="0" fontId="65" fillId="0" borderId="43" xfId="0" applyFont="1" applyBorder="1" applyAlignment="1">
      <alignment horizontal="left"/>
    </xf>
    <xf numFmtId="0" fontId="65" fillId="0" borderId="27" xfId="0" applyFont="1" applyBorder="1" applyAlignment="1">
      <alignment horizontal="left"/>
    </xf>
    <xf numFmtId="0" fontId="64" fillId="0" borderId="7" xfId="0" applyFont="1" applyFill="1" applyBorder="1" applyAlignment="1" applyProtection="1">
      <alignment horizontal="left"/>
    </xf>
    <xf numFmtId="0" fontId="65" fillId="0" borderId="34" xfId="0" applyFont="1" applyBorder="1" applyAlignment="1">
      <alignment horizontal="left"/>
    </xf>
    <xf numFmtId="0" fontId="65" fillId="0" borderId="42" xfId="0" applyFont="1" applyBorder="1" applyAlignment="1">
      <alignment horizontal="left"/>
    </xf>
    <xf numFmtId="0" fontId="65" fillId="0" borderId="46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45" xfId="0" applyFont="1" applyBorder="1" applyAlignment="1">
      <alignment horizontal="left"/>
    </xf>
    <xf numFmtId="0" fontId="65" fillId="0" borderId="36" xfId="0" applyFont="1" applyBorder="1" applyAlignment="1">
      <alignment horizontal="left"/>
    </xf>
    <xf numFmtId="0" fontId="64" fillId="0" borderId="7" xfId="0" applyFont="1" applyFill="1" applyBorder="1" applyAlignment="1">
      <alignment horizontal="left"/>
    </xf>
    <xf numFmtId="0" fontId="67" fillId="0" borderId="7" xfId="0" applyFont="1" applyFill="1" applyBorder="1" applyAlignment="1">
      <alignment horizontal="center"/>
    </xf>
    <xf numFmtId="0" fontId="68" fillId="0" borderId="7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4" fillId="0" borderId="7" xfId="207" applyFont="1" applyFill="1" applyBorder="1" applyAlignment="1">
      <alignment horizontal="left"/>
    </xf>
    <xf numFmtId="0" fontId="64" fillId="0" borderId="7" xfId="145" applyFont="1" applyFill="1" applyBorder="1" applyAlignment="1">
      <alignment horizontal="left"/>
    </xf>
    <xf numFmtId="0" fontId="68" fillId="0" borderId="7" xfId="0" applyFont="1" applyFill="1" applyBorder="1" applyAlignment="1"/>
    <xf numFmtId="0" fontId="68" fillId="0" borderId="9" xfId="0" applyFont="1" applyFill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8" fillId="0" borderId="11" xfId="0" applyFont="1" applyFill="1" applyBorder="1" applyAlignment="1">
      <alignment horizontal="center"/>
    </xf>
    <xf numFmtId="0" fontId="65" fillId="0" borderId="26" xfId="0" applyFont="1" applyBorder="1" applyAlignment="1">
      <alignment horizontal="left"/>
    </xf>
    <xf numFmtId="0" fontId="65" fillId="0" borderId="35" xfId="0" applyFont="1" applyBorder="1" applyAlignment="1"/>
    <xf numFmtId="0" fontId="66" fillId="0" borderId="46" xfId="0" applyFont="1" applyBorder="1" applyAlignment="1">
      <alignment horizontal="left"/>
    </xf>
    <xf numFmtId="0" fontId="66" fillId="0" borderId="11" xfId="0" applyFont="1" applyBorder="1" applyAlignment="1"/>
    <xf numFmtId="0" fontId="68" fillId="0" borderId="11" xfId="0" applyFont="1" applyBorder="1" applyAlignment="1">
      <alignment horizontal="center"/>
    </xf>
    <xf numFmtId="0" fontId="65" fillId="0" borderId="25" xfId="0" applyFont="1" applyBorder="1" applyAlignment="1">
      <alignment horizontal="left"/>
    </xf>
    <xf numFmtId="0" fontId="68" fillId="0" borderId="7" xfId="0" applyFont="1" applyBorder="1" applyAlignment="1">
      <alignment horizontal="center"/>
    </xf>
    <xf numFmtId="0" fontId="68" fillId="0" borderId="4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6" fillId="31" borderId="9" xfId="0" applyFont="1" applyFill="1" applyBorder="1" applyAlignment="1"/>
    <xf numFmtId="0" fontId="66" fillId="31" borderId="36" xfId="0" applyFont="1" applyFill="1" applyBorder="1" applyAlignment="1"/>
    <xf numFmtId="0" fontId="68" fillId="0" borderId="54" xfId="0" applyFont="1" applyFill="1" applyBorder="1" applyAlignment="1">
      <alignment horizontal="center"/>
    </xf>
    <xf numFmtId="0" fontId="69" fillId="0" borderId="7" xfId="0" applyFont="1" applyFill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45" fillId="0" borderId="36" xfId="0" applyFont="1" applyBorder="1" applyAlignment="1"/>
    <xf numFmtId="0" fontId="62" fillId="0" borderId="45" xfId="0" applyFont="1" applyBorder="1" applyAlignment="1">
      <alignment horizontal="left"/>
    </xf>
    <xf numFmtId="0" fontId="45" fillId="0" borderId="34" xfId="0" applyFont="1" applyBorder="1" applyAlignment="1"/>
    <xf numFmtId="0" fontId="62" fillId="0" borderId="42" xfId="0" applyFont="1" applyBorder="1" applyAlignment="1">
      <alignment horizontal="left"/>
    </xf>
    <xf numFmtId="0" fontId="45" fillId="31" borderId="34" xfId="0" applyFont="1" applyFill="1" applyBorder="1" applyAlignment="1"/>
    <xf numFmtId="0" fontId="62" fillId="0" borderId="34" xfId="0" applyFont="1" applyBorder="1" applyAlignment="1">
      <alignment horizontal="left"/>
    </xf>
    <xf numFmtId="0" fontId="62" fillId="0" borderId="7" xfId="0" applyFont="1" applyBorder="1" applyAlignment="1">
      <alignment horizontal="left"/>
    </xf>
    <xf numFmtId="0" fontId="62" fillId="0" borderId="7" xfId="0" applyFont="1" applyBorder="1" applyAlignment="1"/>
    <xf numFmtId="0" fontId="45" fillId="0" borderId="11" xfId="0" applyFont="1" applyBorder="1" applyAlignment="1"/>
    <xf numFmtId="0" fontId="62" fillId="0" borderId="43" xfId="0" applyFont="1" applyBorder="1" applyAlignment="1">
      <alignment horizontal="left"/>
    </xf>
    <xf numFmtId="0" fontId="62" fillId="0" borderId="53" xfId="0" applyFont="1" applyBorder="1" applyAlignment="1"/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62" fillId="0" borderId="46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2" fillId="0" borderId="11" xfId="0" applyFont="1" applyBorder="1" applyAlignment="1">
      <alignment vertical="center"/>
    </xf>
    <xf numFmtId="0" fontId="45" fillId="0" borderId="7" xfId="207" applyFont="1" applyFill="1" applyBorder="1"/>
    <xf numFmtId="0" fontId="52" fillId="0" borderId="7" xfId="0" applyFont="1" applyBorder="1" applyAlignment="1">
      <alignment vertical="center"/>
    </xf>
    <xf numFmtId="0" fontId="65" fillId="0" borderId="7" xfId="0" applyFont="1" applyBorder="1" applyAlignment="1"/>
    <xf numFmtId="0" fontId="65" fillId="0" borderId="7" xfId="0" applyFont="1" applyFill="1" applyBorder="1" applyAlignment="1">
      <alignment horizontal="left"/>
    </xf>
    <xf numFmtId="0" fontId="64" fillId="0" borderId="7" xfId="0" applyFont="1" applyBorder="1" applyAlignment="1"/>
    <xf numFmtId="0" fontId="68" fillId="0" borderId="7" xfId="0" applyFont="1" applyBorder="1" applyAlignment="1"/>
    <xf numFmtId="0" fontId="65" fillId="0" borderId="44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/>
    <xf numFmtId="0" fontId="66" fillId="0" borderId="11" xfId="0" applyFont="1" applyFill="1" applyBorder="1" applyAlignment="1"/>
    <xf numFmtId="0" fontId="52" fillId="0" borderId="51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64" fillId="0" borderId="25" xfId="207" applyFont="1" applyFill="1" applyBorder="1" applyAlignment="1">
      <alignment horizontal="left"/>
    </xf>
    <xf numFmtId="0" fontId="64" fillId="0" borderId="9" xfId="207" applyFont="1" applyFill="1" applyBorder="1" applyAlignment="1">
      <alignment horizontal="left"/>
    </xf>
    <xf numFmtId="0" fontId="66" fillId="0" borderId="38" xfId="0" applyFont="1" applyBorder="1" applyAlignment="1"/>
    <xf numFmtId="0" fontId="64" fillId="0" borderId="7" xfId="116" applyFont="1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6" fillId="31" borderId="34" xfId="0" applyFont="1" applyFill="1" applyBorder="1" applyAlignment="1"/>
    <xf numFmtId="0" fontId="66" fillId="31" borderId="43" xfId="0" applyFont="1" applyFill="1" applyBorder="1" applyAlignment="1"/>
    <xf numFmtId="0" fontId="66" fillId="0" borderId="7" xfId="207" applyFont="1" applyBorder="1"/>
    <xf numFmtId="0" fontId="66" fillId="31" borderId="7" xfId="0" applyFont="1" applyFill="1" applyBorder="1" applyAlignment="1"/>
    <xf numFmtId="0" fontId="65" fillId="0" borderId="55" xfId="0" applyFont="1" applyBorder="1" applyAlignment="1"/>
    <xf numFmtId="0" fontId="65" fillId="0" borderId="56" xfId="0" applyFont="1" applyBorder="1" applyAlignment="1"/>
    <xf numFmtId="0" fontId="65" fillId="0" borderId="13" xfId="0" applyFont="1" applyBorder="1" applyAlignment="1"/>
    <xf numFmtId="0" fontId="52" fillId="0" borderId="13" xfId="0" applyFont="1" applyBorder="1" applyAlignment="1">
      <alignment horizontal="center"/>
    </xf>
    <xf numFmtId="0" fontId="69" fillId="0" borderId="7" xfId="0" applyFont="1" applyBorder="1"/>
    <xf numFmtId="0" fontId="64" fillId="0" borderId="7" xfId="116" applyFont="1" applyBorder="1" applyAlignment="1">
      <alignment horizontal="left"/>
    </xf>
    <xf numFmtId="0" fontId="69" fillId="0" borderId="7" xfId="0" applyFont="1" applyFill="1" applyBorder="1"/>
    <xf numFmtId="0" fontId="64" fillId="0" borderId="34" xfId="0" applyFont="1" applyBorder="1" applyAlignment="1">
      <alignment horizontal="left"/>
    </xf>
    <xf numFmtId="0" fontId="64" fillId="0" borderId="34" xfId="0" applyFont="1" applyBorder="1" applyAlignment="1"/>
    <xf numFmtId="0" fontId="64" fillId="0" borderId="42" xfId="0" applyFont="1" applyBorder="1" applyAlignment="1">
      <alignment horizontal="left"/>
    </xf>
    <xf numFmtId="0" fontId="65" fillId="0" borderId="28" xfId="0" applyFont="1" applyBorder="1" applyAlignment="1"/>
    <xf numFmtId="0" fontId="67" fillId="0" borderId="23" xfId="0" applyFont="1" applyFill="1" applyBorder="1" applyAlignment="1">
      <alignment horizontal="center"/>
    </xf>
    <xf numFmtId="0" fontId="66" fillId="0" borderId="7" xfId="0" applyFont="1" applyFill="1" applyBorder="1"/>
    <xf numFmtId="0" fontId="64" fillId="0" borderId="9" xfId="0" applyFont="1" applyFill="1" applyBorder="1" applyAlignment="1">
      <alignment horizontal="left"/>
    </xf>
    <xf numFmtId="0" fontId="46" fillId="0" borderId="25" xfId="145" applyFont="1" applyFill="1" applyBorder="1" applyAlignment="1">
      <alignment horizontal="left"/>
    </xf>
    <xf numFmtId="0" fontId="62" fillId="0" borderId="57" xfId="0" applyFont="1" applyBorder="1" applyAlignment="1">
      <alignment horizontal="left"/>
    </xf>
    <xf numFmtId="0" fontId="62" fillId="0" borderId="44" xfId="0" applyFont="1" applyBorder="1" applyAlignment="1"/>
    <xf numFmtId="0" fontId="45" fillId="0" borderId="7" xfId="212" applyFont="1" applyFill="1" applyBorder="1"/>
    <xf numFmtId="0" fontId="46" fillId="0" borderId="7" xfId="212" applyFont="1" applyFill="1" applyBorder="1" applyAlignment="1">
      <alignment horizontal="left"/>
    </xf>
    <xf numFmtId="0" fontId="10" fillId="33" borderId="7" xfId="0" applyFont="1" applyFill="1" applyBorder="1" applyAlignment="1">
      <alignment horizontal="center"/>
    </xf>
    <xf numFmtId="0" fontId="65" fillId="33" borderId="34" xfId="0" applyFont="1" applyFill="1" applyBorder="1" applyAlignment="1">
      <alignment horizontal="left"/>
    </xf>
    <xf numFmtId="0" fontId="65" fillId="33" borderId="42" xfId="0" applyFont="1" applyFill="1" applyBorder="1" applyAlignment="1">
      <alignment horizontal="left"/>
    </xf>
    <xf numFmtId="0" fontId="68" fillId="33" borderId="7" xfId="0" applyFont="1" applyFill="1" applyBorder="1" applyAlignment="1">
      <alignment horizontal="center"/>
    </xf>
    <xf numFmtId="0" fontId="68" fillId="33" borderId="9" xfId="0" applyFont="1" applyFill="1" applyBorder="1" applyAlignment="1">
      <alignment horizontal="center"/>
    </xf>
    <xf numFmtId="0" fontId="67" fillId="33" borderId="7" xfId="0" applyFont="1" applyFill="1" applyBorder="1" applyAlignment="1">
      <alignment horizontal="center"/>
    </xf>
    <xf numFmtId="0" fontId="43" fillId="33" borderId="7" xfId="0" applyFont="1" applyFill="1" applyBorder="1" applyAlignment="1">
      <alignment horizontal="center"/>
    </xf>
    <xf numFmtId="0" fontId="61" fillId="33" borderId="7" xfId="0" applyFont="1" applyFill="1" applyBorder="1" applyAlignment="1">
      <alignment horizontal="left"/>
    </xf>
    <xf numFmtId="0" fontId="0" fillId="33" borderId="7" xfId="0" applyFont="1" applyFill="1" applyBorder="1" applyAlignment="1"/>
    <xf numFmtId="0" fontId="52" fillId="33" borderId="7" xfId="0" applyFont="1" applyFill="1" applyBorder="1" applyAlignment="1">
      <alignment horizontal="center"/>
    </xf>
    <xf numFmtId="0" fontId="54" fillId="33" borderId="7" xfId="0" applyFont="1" applyFill="1" applyBorder="1" applyAlignment="1">
      <alignment horizontal="center"/>
    </xf>
    <xf numFmtId="0" fontId="4" fillId="33" borderId="7" xfId="0" applyFont="1" applyFill="1" applyBorder="1" applyAlignment="1">
      <alignment horizontal="center"/>
    </xf>
    <xf numFmtId="0" fontId="45" fillId="34" borderId="26" xfId="0" applyFont="1" applyFill="1" applyBorder="1" applyAlignment="1"/>
    <xf numFmtId="0" fontId="62" fillId="33" borderId="34" xfId="0" applyFont="1" applyFill="1" applyBorder="1" applyAlignment="1">
      <alignment horizontal="left"/>
    </xf>
    <xf numFmtId="0" fontId="62" fillId="33" borderId="42" xfId="0" applyFont="1" applyFill="1" applyBorder="1" applyAlignment="1">
      <alignment horizontal="left"/>
    </xf>
    <xf numFmtId="0" fontId="62" fillId="33" borderId="7" xfId="0" applyFont="1" applyFill="1" applyBorder="1" applyAlignment="1">
      <alignment horizontal="left"/>
    </xf>
    <xf numFmtId="0" fontId="62" fillId="33" borderId="25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6" fillId="33" borderId="7" xfId="207" applyFont="1" applyFill="1" applyBorder="1" applyAlignment="1">
      <alignment horizontal="left"/>
    </xf>
    <xf numFmtId="0" fontId="46" fillId="33" borderId="7" xfId="145" applyFont="1" applyFill="1" applyBorder="1" applyAlignment="1">
      <alignment horizontal="left"/>
    </xf>
    <xf numFmtId="0" fontId="64" fillId="33" borderId="7" xfId="207" applyFont="1" applyFill="1" applyBorder="1" applyAlignment="1">
      <alignment horizontal="left"/>
    </xf>
    <xf numFmtId="0" fontId="64" fillId="33" borderId="39" xfId="207" applyFont="1" applyFill="1" applyBorder="1" applyAlignment="1">
      <alignment horizontal="left"/>
    </xf>
    <xf numFmtId="0" fontId="64" fillId="33" borderId="7" xfId="145" applyFont="1" applyFill="1" applyBorder="1" applyAlignment="1">
      <alignment horizontal="left"/>
    </xf>
    <xf numFmtId="0" fontId="43" fillId="33" borderId="13" xfId="0" applyFont="1" applyFill="1" applyBorder="1" applyAlignment="1">
      <alignment horizontal="center"/>
    </xf>
    <xf numFmtId="0" fontId="65" fillId="33" borderId="7" xfId="0" applyFont="1" applyFill="1" applyBorder="1" applyAlignment="1">
      <alignment horizontal="left"/>
    </xf>
    <xf numFmtId="0" fontId="0" fillId="33" borderId="7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39" fillId="33" borderId="26" xfId="0" applyFont="1" applyFill="1" applyBorder="1" applyAlignment="1"/>
    <xf numFmtId="0" fontId="61" fillId="33" borderId="34" xfId="0" applyFont="1" applyFill="1" applyBorder="1" applyAlignment="1">
      <alignment horizontal="left"/>
    </xf>
    <xf numFmtId="0" fontId="61" fillId="33" borderId="42" xfId="0" applyFont="1" applyFill="1" applyBorder="1" applyAlignment="1">
      <alignment horizontal="left"/>
    </xf>
    <xf numFmtId="0" fontId="45" fillId="33" borderId="7" xfId="207" applyFont="1" applyFill="1" applyBorder="1"/>
    <xf numFmtId="0" fontId="46" fillId="33" borderId="9" xfId="207" applyFont="1" applyFill="1" applyBorder="1" applyAlignment="1">
      <alignment horizontal="left"/>
    </xf>
    <xf numFmtId="0" fontId="61" fillId="33" borderId="43" xfId="0" applyFont="1" applyFill="1" applyBorder="1" applyAlignment="1">
      <alignment horizontal="left"/>
    </xf>
    <xf numFmtId="0" fontId="61" fillId="33" borderId="2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65" fillId="33" borderId="43" xfId="0" applyFont="1" applyFill="1" applyBorder="1" applyAlignment="1">
      <alignment horizontal="left"/>
    </xf>
    <xf numFmtId="0" fontId="65" fillId="33" borderId="27" xfId="0" applyFont="1" applyFill="1" applyBorder="1" applyAlignment="1">
      <alignment horizontal="left"/>
    </xf>
    <xf numFmtId="0" fontId="65" fillId="33" borderId="26" xfId="0" applyFont="1" applyFill="1" applyBorder="1" applyAlignment="1"/>
    <xf numFmtId="0" fontId="64" fillId="33" borderId="7" xfId="116" applyFont="1" applyFill="1" applyBorder="1" applyAlignment="1">
      <alignment horizontal="left"/>
    </xf>
    <xf numFmtId="0" fontId="48" fillId="0" borderId="53" xfId="0" applyFont="1" applyFill="1" applyBorder="1" applyAlignment="1">
      <alignment horizontal="center"/>
    </xf>
    <xf numFmtId="0" fontId="48" fillId="0" borderId="5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16" fontId="52" fillId="0" borderId="11" xfId="0" applyNumberFormat="1" applyFont="1" applyBorder="1" applyAlignment="1">
      <alignment vertical="center" wrapText="1"/>
    </xf>
    <xf numFmtId="0" fontId="43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 horizontal="center"/>
    </xf>
    <xf numFmtId="0" fontId="61" fillId="33" borderId="46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4" fillId="33" borderId="11" xfId="0" applyFont="1" applyFill="1" applyBorder="1" applyAlignment="1"/>
    <xf numFmtId="0" fontId="4" fillId="33" borderId="7" xfId="0" applyFont="1" applyFill="1" applyBorder="1" applyAlignment="1"/>
    <xf numFmtId="0" fontId="54" fillId="33" borderId="7" xfId="0" applyFont="1" applyFill="1" applyBorder="1" applyAlignment="1"/>
    <xf numFmtId="0" fontId="65" fillId="33" borderId="26" xfId="0" applyFont="1" applyFill="1" applyBorder="1" applyAlignment="1">
      <alignment horizontal="left"/>
    </xf>
    <xf numFmtId="0" fontId="52" fillId="33" borderId="0" xfId="0" applyFont="1" applyFill="1" applyAlignment="1">
      <alignment horizontal="center"/>
    </xf>
    <xf numFmtId="0" fontId="66" fillId="33" borderId="7" xfId="0" applyFont="1" applyFill="1" applyBorder="1" applyAlignment="1"/>
    <xf numFmtId="0" fontId="67" fillId="33" borderId="9" xfId="0" applyFont="1" applyFill="1" applyBorder="1" applyAlignment="1">
      <alignment horizontal="center"/>
    </xf>
    <xf numFmtId="0" fontId="44" fillId="33" borderId="7" xfId="0" applyFont="1" applyFill="1" applyBorder="1" applyAlignment="1">
      <alignment horizontal="center"/>
    </xf>
    <xf numFmtId="0" fontId="0" fillId="33" borderId="13" xfId="0" applyFont="1" applyFill="1" applyBorder="1" applyAlignment="1"/>
    <xf numFmtId="0" fontId="55" fillId="33" borderId="43" xfId="0" applyFont="1" applyFill="1" applyBorder="1" applyAlignment="1"/>
    <xf numFmtId="0" fontId="65" fillId="33" borderId="46" xfId="0" applyFont="1" applyFill="1" applyBorder="1" applyAlignment="1">
      <alignment horizontal="left"/>
    </xf>
    <xf numFmtId="0" fontId="65" fillId="33" borderId="0" xfId="0" applyFont="1" applyFill="1" applyBorder="1" applyAlignment="1">
      <alignment horizontal="left"/>
    </xf>
    <xf numFmtId="0" fontId="66" fillId="33" borderId="7" xfId="0" applyFont="1" applyFill="1" applyBorder="1" applyAlignment="1">
      <alignment horizontal="center"/>
    </xf>
    <xf numFmtId="0" fontId="61" fillId="0" borderId="53" xfId="0" applyFont="1" applyBorder="1" applyAlignment="1">
      <alignment horizontal="left"/>
    </xf>
    <xf numFmtId="0" fontId="46" fillId="33" borderId="7" xfId="0" applyFont="1" applyFill="1" applyBorder="1" applyAlignment="1">
      <alignment horizontal="center"/>
    </xf>
    <xf numFmtId="0" fontId="52" fillId="33" borderId="7" xfId="116" applyFont="1" applyFill="1" applyBorder="1" applyAlignment="1">
      <alignment horizontal="center"/>
    </xf>
    <xf numFmtId="0" fontId="69" fillId="33" borderId="7" xfId="0" applyFont="1" applyFill="1" applyBorder="1"/>
    <xf numFmtId="0" fontId="66" fillId="34" borderId="34" xfId="0" applyFont="1" applyFill="1" applyBorder="1" applyAlignment="1"/>
    <xf numFmtId="0" fontId="65" fillId="33" borderId="44" xfId="0" applyFont="1" applyFill="1" applyBorder="1" applyAlignment="1">
      <alignment horizontal="left"/>
    </xf>
    <xf numFmtId="0" fontId="65" fillId="33" borderId="7" xfId="0" applyFont="1" applyFill="1" applyBorder="1" applyAlignment="1"/>
    <xf numFmtId="0" fontId="40" fillId="33" borderId="53" xfId="0" applyFont="1" applyFill="1" applyBorder="1"/>
    <xf numFmtId="0" fontId="46" fillId="33" borderId="11" xfId="0" applyFont="1" applyFill="1" applyBorder="1" applyAlignment="1">
      <alignment horizontal="left"/>
    </xf>
    <xf numFmtId="0" fontId="0" fillId="33" borderId="11" xfId="0" applyFont="1" applyFill="1" applyBorder="1" applyAlignment="1"/>
    <xf numFmtId="0" fontId="55" fillId="33" borderId="34" xfId="0" applyFont="1" applyFill="1" applyBorder="1" applyAlignment="1"/>
    <xf numFmtId="0" fontId="10" fillId="33" borderId="11" xfId="0" applyFont="1" applyFill="1" applyBorder="1" applyAlignment="1">
      <alignment horizontal="center"/>
    </xf>
    <xf numFmtId="0" fontId="45" fillId="3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5" fillId="33" borderId="7" xfId="0" applyFont="1" applyFill="1" applyBorder="1" applyAlignment="1"/>
    <xf numFmtId="0" fontId="61" fillId="33" borderId="26" xfId="0" applyFont="1" applyFill="1" applyBorder="1" applyAlignment="1">
      <alignment horizontal="left"/>
    </xf>
    <xf numFmtId="0" fontId="55" fillId="34" borderId="34" xfId="0" applyFont="1" applyFill="1" applyBorder="1" applyAlignment="1"/>
    <xf numFmtId="0" fontId="0" fillId="0" borderId="7" xfId="0" applyBorder="1" applyAlignment="1">
      <alignment horizontal="center" vertical="center"/>
    </xf>
    <xf numFmtId="0" fontId="47" fillId="33" borderId="7" xfId="0" applyFont="1" applyFill="1" applyBorder="1" applyAlignment="1">
      <alignment horizontal="left"/>
    </xf>
    <xf numFmtId="0" fontId="46" fillId="33" borderId="7" xfId="0" applyFont="1" applyFill="1" applyBorder="1" applyAlignment="1">
      <alignment horizontal="left"/>
    </xf>
    <xf numFmtId="0" fontId="43" fillId="33" borderId="7" xfId="0" applyFont="1" applyFill="1" applyBorder="1" applyAlignment="1">
      <alignment horizontal="center" vertical="center"/>
    </xf>
    <xf numFmtId="0" fontId="45" fillId="33" borderId="43" xfId="0" applyFont="1" applyFill="1" applyBorder="1" applyAlignment="1"/>
    <xf numFmtId="0" fontId="62" fillId="33" borderId="27" xfId="0" applyFont="1" applyFill="1" applyBorder="1" applyAlignment="1">
      <alignment horizontal="left"/>
    </xf>
    <xf numFmtId="0" fontId="66" fillId="34" borderId="43" xfId="0" applyFont="1" applyFill="1" applyBorder="1" applyAlignment="1"/>
    <xf numFmtId="0" fontId="45" fillId="33" borderId="34" xfId="0" applyFont="1" applyFill="1" applyBorder="1" applyAlignment="1"/>
    <xf numFmtId="0" fontId="62" fillId="33" borderId="43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46" fillId="33" borderId="7" xfId="0" applyFont="1" applyFill="1" applyBorder="1" applyAlignment="1"/>
    <xf numFmtId="0" fontId="43" fillId="33" borderId="7" xfId="0" applyFont="1" applyFill="1" applyBorder="1" applyAlignment="1"/>
    <xf numFmtId="0" fontId="46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/>
    <xf numFmtId="0" fontId="43" fillId="0" borderId="11" xfId="0" applyFont="1" applyBorder="1" applyAlignment="1">
      <alignment horizontal="center"/>
    </xf>
    <xf numFmtId="0" fontId="46" fillId="0" borderId="7" xfId="0" applyFont="1" applyBorder="1" applyAlignment="1">
      <alignment vertical="center"/>
    </xf>
    <xf numFmtId="0" fontId="46" fillId="0" borderId="7" xfId="0" applyFont="1" applyBorder="1" applyAlignment="1"/>
  </cellXfs>
  <cellStyles count="214">
    <cellStyle name="Calculation 2" xfId="1"/>
    <cellStyle name="Currency 2" xfId="2"/>
    <cellStyle name="Currency 2 2" xfId="3"/>
    <cellStyle name="Currency 2 2 2" xfId="4"/>
    <cellStyle name="Currency 2 2 3" xfId="139"/>
    <cellStyle name="Currency 2 3" xfId="5"/>
    <cellStyle name="Currency 2 3 2" xfId="140"/>
    <cellStyle name="Currency 2 4" xfId="138"/>
    <cellStyle name="Currency 3" xfId="6"/>
    <cellStyle name="Currency 3 2" xfId="7"/>
    <cellStyle name="Currency 3 2 2" xfId="8"/>
    <cellStyle name="Currency 3 2 3" xfId="142"/>
    <cellStyle name="Currency 3 3" xfId="9"/>
    <cellStyle name="Currency 3 4" xfId="141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Explanatory Text 2 2" xfId="143"/>
    <cellStyle name="Heading" xfId="52"/>
    <cellStyle name="Heading1" xfId="53"/>
    <cellStyle name="Hyperlink 2" xfId="54"/>
    <cellStyle name="Input 2" xfId="55"/>
    <cellStyle name="Normaallaad 2" xfId="56"/>
    <cellStyle name="Normaallaad_Lapsed II A4" xfId="179"/>
    <cellStyle name="Normal" xfId="0" builtinId="0"/>
    <cellStyle name="Normal 10" xfId="207"/>
    <cellStyle name="Normal 12" xfId="212"/>
    <cellStyle name="Normal 13" xfId="213"/>
    <cellStyle name="Normal 2" xfId="57"/>
    <cellStyle name="Normal 2 2" xfId="58"/>
    <cellStyle name="Normal 2 2 2" xfId="59"/>
    <cellStyle name="Normal 2 2 2 2" xfId="60"/>
    <cellStyle name="Normal 2 2 2 2 2" xfId="61"/>
    <cellStyle name="Normal 2 2 2 2 3" xfId="62"/>
    <cellStyle name="Normal 2 2 2 3" xfId="63"/>
    <cellStyle name="Normal 2 2 3" xfId="64"/>
    <cellStyle name="Normal 2 3" xfId="65"/>
    <cellStyle name="Normal 2 3 2" xfId="66"/>
    <cellStyle name="Normal 2 3 3" xfId="144"/>
    <cellStyle name="Normal 2 4" xfId="67"/>
    <cellStyle name="Normal 2 5" xfId="68"/>
    <cellStyle name="Normal 2_9XxrXL_Pirita10.11.2012" xfId="69"/>
    <cellStyle name="Normal 3" xfId="70"/>
    <cellStyle name="Normal 3 2" xfId="71"/>
    <cellStyle name="Normal 3 2 2" xfId="72"/>
    <cellStyle name="Normal 3 2 2 2" xfId="73"/>
    <cellStyle name="Normal 3 2 3" xfId="74"/>
    <cellStyle name="Normal 3 2 3 2" xfId="145"/>
    <cellStyle name="Normal 3 2 4" xfId="75"/>
    <cellStyle name="Normal 3 3" xfId="76"/>
    <cellStyle name="Normal 3 3 2" xfId="77"/>
    <cellStyle name="Normal 3 3 3" xfId="146"/>
    <cellStyle name="Normal 3 4" xfId="78"/>
    <cellStyle name="Normal 4" xfId="79"/>
    <cellStyle name="Normal 4 2" xfId="80"/>
    <cellStyle name="Normal 4 2 2" xfId="81"/>
    <cellStyle name="Normal 5" xfId="82"/>
    <cellStyle name="Normal 5 2" xfId="83"/>
    <cellStyle name="Normal 5 2 2" xfId="84"/>
    <cellStyle name="Normal 5 2 2 2" xfId="85"/>
    <cellStyle name="Normal 5 2 2 2 2" xfId="150"/>
    <cellStyle name="Normal 5 2 2 2 3" xfId="188"/>
    <cellStyle name="Normal 5 2 2 3" xfId="86"/>
    <cellStyle name="Normal 5 2 2 3 2" xfId="151"/>
    <cellStyle name="Normal 5 2 2 3 3" xfId="189"/>
    <cellStyle name="Normal 5 2 2 4" xfId="87"/>
    <cellStyle name="Normal 5 2 2 5" xfId="149"/>
    <cellStyle name="Normal 5 2 2 6" xfId="187"/>
    <cellStyle name="Normal 5 2 3" xfId="88"/>
    <cellStyle name="Normal 5 2 3 2" xfId="152"/>
    <cellStyle name="Normal 5 2 3 3" xfId="190"/>
    <cellStyle name="Normal 5 2 4" xfId="89"/>
    <cellStyle name="Normal 5 2 4 2" xfId="153"/>
    <cellStyle name="Normal 5 2 4 3" xfId="191"/>
    <cellStyle name="Normal 5 2 5" xfId="90"/>
    <cellStyle name="Normal 5 2 6" xfId="148"/>
    <cellStyle name="Normal 5 2 7" xfId="186"/>
    <cellStyle name="Normal 5 3" xfId="91"/>
    <cellStyle name="Normal 5 3 2" xfId="92"/>
    <cellStyle name="Normal 5 3 2 2" xfId="93"/>
    <cellStyle name="Normal 5 3 2 2 2" xfId="156"/>
    <cellStyle name="Normal 5 3 2 2 3" xfId="194"/>
    <cellStyle name="Normal 5 3 2 3" xfId="94"/>
    <cellStyle name="Normal 5 3 2 3 2" xfId="157"/>
    <cellStyle name="Normal 5 3 2 3 3" xfId="195"/>
    <cellStyle name="Normal 5 3 2 4" xfId="95"/>
    <cellStyle name="Normal 5 3 2 5" xfId="155"/>
    <cellStyle name="Normal 5 3 2 6" xfId="193"/>
    <cellStyle name="Normal 5 3 3" xfId="96"/>
    <cellStyle name="Normal 5 3 3 2" xfId="158"/>
    <cellStyle name="Normal 5 3 3 3" xfId="196"/>
    <cellStyle name="Normal 5 3 4" xfId="97"/>
    <cellStyle name="Normal 5 3 4 2" xfId="159"/>
    <cellStyle name="Normal 5 3 4 3" xfId="197"/>
    <cellStyle name="Normal 5 3 5" xfId="98"/>
    <cellStyle name="Normal 5 3 6" xfId="154"/>
    <cellStyle name="Normal 5 3 7" xfId="192"/>
    <cellStyle name="Normal 5 4" xfId="99"/>
    <cellStyle name="Normal 5 4 2" xfId="100"/>
    <cellStyle name="Normal 5 4 2 2" xfId="161"/>
    <cellStyle name="Normal 5 4 2 3" xfId="199"/>
    <cellStyle name="Normal 5 4 3" xfId="101"/>
    <cellStyle name="Normal 5 4 3 2" xfId="162"/>
    <cellStyle name="Normal 5 4 3 3" xfId="200"/>
    <cellStyle name="Normal 5 4 4" xfId="102"/>
    <cellStyle name="Normal 5 4 5" xfId="160"/>
    <cellStyle name="Normal 5 4 6" xfId="198"/>
    <cellStyle name="Normal 5 5" xfId="103"/>
    <cellStyle name="Normal 5 5 2" xfId="104"/>
    <cellStyle name="Normal 5 5 2 2" xfId="164"/>
    <cellStyle name="Normal 5 5 2 3" xfId="201"/>
    <cellStyle name="Normal 5 5 3" xfId="105"/>
    <cellStyle name="Normal 5 5 3 2" xfId="106"/>
    <cellStyle name="Normal 5 5 3 2 2" xfId="107"/>
    <cellStyle name="Normal 5 5 3 2 2 2" xfId="108"/>
    <cellStyle name="Normal 5 5 3 2 2 2 2" xfId="181"/>
    <cellStyle name="Normal 5 5 3 2 2 2 3" xfId="209"/>
    <cellStyle name="Normal 5 5 3 2 2 3" xfId="180"/>
    <cellStyle name="Normal 5 5 3 2 2 4" xfId="208"/>
    <cellStyle name="Normal 5 5 3 2 3" xfId="166"/>
    <cellStyle name="Normal 5 5 3 2 4" xfId="206"/>
    <cellStyle name="Normal 5 5 3 3" xfId="165"/>
    <cellStyle name="Normal 5 5 3 4" xfId="202"/>
    <cellStyle name="Normal 5 5 4" xfId="109"/>
    <cellStyle name="Normal 5 5 4 2" xfId="183"/>
    <cellStyle name="Normal 5 5 4 2 2" xfId="211"/>
    <cellStyle name="Normal 5 5 4 3" xfId="182"/>
    <cellStyle name="Normal 5 5 4 4" xfId="210"/>
    <cellStyle name="Normal 5 5 5" xfId="163"/>
    <cellStyle name="Normal 5 5 6" xfId="184"/>
    <cellStyle name="Normal 5 6" xfId="110"/>
    <cellStyle name="Normal 5 6 2" xfId="167"/>
    <cellStyle name="Normal 5 6 3" xfId="203"/>
    <cellStyle name="Normal 5 7" xfId="111"/>
    <cellStyle name="Normal 5 8" xfId="147"/>
    <cellStyle name="Normal 5 9" xfId="185"/>
    <cellStyle name="Normal 6" xfId="112"/>
    <cellStyle name="Normal 6 2" xfId="168"/>
    <cellStyle name="Normal 6 3" xfId="204"/>
    <cellStyle name="Normal 7" xfId="113"/>
    <cellStyle name="Normal 7 2" xfId="114"/>
    <cellStyle name="Normal 7 3" xfId="169"/>
    <cellStyle name="Normal 7 4" xfId="205"/>
    <cellStyle name="Normal 8" xfId="115"/>
    <cellStyle name="Normal 9" xfId="116"/>
    <cellStyle name="Note 2" xfId="117"/>
    <cellStyle name="Note 2 2" xfId="118"/>
    <cellStyle name="Note 2 2 2" xfId="119"/>
    <cellStyle name="Note 2 2 3" xfId="171"/>
    <cellStyle name="Note 2 3" xfId="120"/>
    <cellStyle name="Note 2 4" xfId="170"/>
    <cellStyle name="Note 3" xfId="121"/>
    <cellStyle name="Note 3 2" xfId="122"/>
    <cellStyle name="Note 3 2 2" xfId="123"/>
    <cellStyle name="Note 3 2 3" xfId="173"/>
    <cellStyle name="Note 3 3" xfId="124"/>
    <cellStyle name="Note 3 4" xfId="172"/>
    <cellStyle name="Note 4" xfId="125"/>
    <cellStyle name="Note 4 2" xfId="174"/>
    <cellStyle name="Output 2" xfId="126"/>
    <cellStyle name="Percent 2" xfId="127"/>
    <cellStyle name="Percent 2 2" xfId="128"/>
    <cellStyle name="Percent 2 2 2" xfId="129"/>
    <cellStyle name="Percent 2 2 2 2" xfId="130"/>
    <cellStyle name="Percent 2 2 2 3" xfId="177"/>
    <cellStyle name="Percent 2 2 3" xfId="131"/>
    <cellStyle name="Percent 2 2 4" xfId="176"/>
    <cellStyle name="Percent 2 3" xfId="132"/>
    <cellStyle name="Percent 2 3 2" xfId="133"/>
    <cellStyle name="Percent 2 3 3" xfId="178"/>
    <cellStyle name="Percent 2 4" xfId="134"/>
    <cellStyle name="Percent 2 5" xfId="175"/>
    <cellStyle name="Result" xfId="135"/>
    <cellStyle name="Result2" xfId="136"/>
    <cellStyle name="Total 2" xfId="137"/>
  </cellStyles>
  <dxfs count="0"/>
  <tableStyles count="0" defaultTableStyle="TableStyleMedium9" defaultPivotStyle="PivotStyleLight16"/>
  <colors>
    <mruColors>
      <color rgb="FFCCFF66"/>
      <color rgb="FFFFFFCC"/>
      <color rgb="FFFF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="85" zoomScaleNormal="85" workbookViewId="0">
      <selection activeCell="C21" sqref="C21"/>
    </sheetView>
  </sheetViews>
  <sheetFormatPr defaultColWidth="12.5703125" defaultRowHeight="15" customHeight="1" x14ac:dyDescent="0.2"/>
  <cols>
    <col min="1" max="1" width="5.5703125" style="4" customWidth="1"/>
    <col min="2" max="2" width="19.42578125" customWidth="1"/>
    <col min="3" max="3" width="17.28515625" customWidth="1"/>
    <col min="4" max="4" width="17" customWidth="1"/>
    <col min="5" max="5" width="15.5703125" customWidth="1"/>
    <col min="6" max="6" width="17.5703125" customWidth="1"/>
    <col min="7" max="7" width="4" customWidth="1"/>
    <col min="8" max="8" width="3.5703125" customWidth="1"/>
    <col min="9" max="10" width="3.85546875" customWidth="1"/>
    <col min="11" max="12" width="3.7109375" customWidth="1"/>
    <col min="13" max="14" width="3.5703125" customWidth="1"/>
    <col min="15" max="15" width="8" customWidth="1"/>
  </cols>
  <sheetData>
    <row r="1" spans="1:17" ht="21.75" customHeight="1" x14ac:dyDescent="0.3">
      <c r="A1" s="59"/>
      <c r="B1" s="34" t="s">
        <v>22</v>
      </c>
      <c r="C1" s="60"/>
      <c r="D1" s="6"/>
      <c r="E1" s="57"/>
      <c r="F1" s="58"/>
      <c r="G1" s="58"/>
      <c r="H1" s="58"/>
      <c r="I1" s="11"/>
      <c r="J1" s="11"/>
      <c r="K1" s="11"/>
      <c r="L1" s="11"/>
      <c r="M1" s="11"/>
      <c r="N1" s="11"/>
      <c r="O1" s="63"/>
    </row>
    <row r="2" spans="1:17" ht="27" customHeight="1" x14ac:dyDescent="0.2">
      <c r="A2" s="33" t="s">
        <v>0</v>
      </c>
      <c r="B2" s="33" t="s">
        <v>4</v>
      </c>
      <c r="C2" s="33" t="s">
        <v>5</v>
      </c>
      <c r="D2" s="33" t="s">
        <v>1</v>
      </c>
      <c r="E2" s="33" t="s">
        <v>2</v>
      </c>
      <c r="F2" s="33" t="s">
        <v>3</v>
      </c>
      <c r="G2" s="64" t="s">
        <v>32</v>
      </c>
      <c r="H2" s="118" t="s">
        <v>33</v>
      </c>
      <c r="I2" s="161" t="s">
        <v>357</v>
      </c>
      <c r="J2" s="113" t="s">
        <v>358</v>
      </c>
      <c r="K2" s="112" t="s">
        <v>34</v>
      </c>
      <c r="L2" s="112" t="s">
        <v>35</v>
      </c>
      <c r="M2" s="119" t="s">
        <v>36</v>
      </c>
      <c r="N2" s="112" t="s">
        <v>37</v>
      </c>
      <c r="O2" s="113" t="s">
        <v>38</v>
      </c>
    </row>
    <row r="3" spans="1:17" ht="19.5" customHeight="1" x14ac:dyDescent="0.2">
      <c r="A3" s="337">
        <v>1</v>
      </c>
      <c r="B3" s="338" t="s">
        <v>74</v>
      </c>
      <c r="C3" s="338" t="s">
        <v>75</v>
      </c>
      <c r="D3" s="338" t="s">
        <v>69</v>
      </c>
      <c r="E3" s="338" t="s">
        <v>70</v>
      </c>
      <c r="F3" s="339" t="s">
        <v>47</v>
      </c>
      <c r="G3" s="401">
        <v>55</v>
      </c>
      <c r="H3" s="346">
        <v>55</v>
      </c>
      <c r="I3" s="346">
        <v>55</v>
      </c>
      <c r="J3" s="346">
        <v>55</v>
      </c>
      <c r="K3" s="346">
        <v>55</v>
      </c>
      <c r="L3" s="346">
        <v>55</v>
      </c>
      <c r="M3" s="346"/>
      <c r="N3" s="346">
        <v>55</v>
      </c>
      <c r="O3" s="346">
        <f>SUM(G3:N3)-G3-H3-I3</f>
        <v>220</v>
      </c>
    </row>
    <row r="4" spans="1:17" ht="19.5" customHeight="1" x14ac:dyDescent="0.2">
      <c r="A4" s="337">
        <v>2</v>
      </c>
      <c r="B4" s="402" t="s">
        <v>314</v>
      </c>
      <c r="C4" s="402" t="s">
        <v>315</v>
      </c>
      <c r="D4" s="402" t="s">
        <v>316</v>
      </c>
      <c r="E4" s="402" t="s">
        <v>317</v>
      </c>
      <c r="F4" s="391" t="s">
        <v>190</v>
      </c>
      <c r="G4" s="346"/>
      <c r="H4" s="346">
        <v>50</v>
      </c>
      <c r="I4" s="346"/>
      <c r="J4" s="346"/>
      <c r="K4" s="346">
        <v>50</v>
      </c>
      <c r="L4" s="346">
        <v>46</v>
      </c>
      <c r="M4" s="346">
        <v>50</v>
      </c>
      <c r="N4" s="346">
        <v>46</v>
      </c>
      <c r="O4" s="346">
        <f>SUM(G4:N4)-L4</f>
        <v>196</v>
      </c>
    </row>
    <row r="5" spans="1:17" ht="19.5" customHeight="1" x14ac:dyDescent="0.2">
      <c r="A5" s="337">
        <v>3</v>
      </c>
      <c r="B5" s="338" t="s">
        <v>76</v>
      </c>
      <c r="C5" s="338" t="s">
        <v>77</v>
      </c>
      <c r="D5" s="403" t="s">
        <v>78</v>
      </c>
      <c r="E5" s="338" t="s">
        <v>79</v>
      </c>
      <c r="F5" s="339" t="s">
        <v>44</v>
      </c>
      <c r="G5" s="401">
        <v>50</v>
      </c>
      <c r="H5" s="346">
        <v>46</v>
      </c>
      <c r="I5" s="346">
        <v>46</v>
      </c>
      <c r="J5" s="346"/>
      <c r="K5" s="346"/>
      <c r="L5" s="346">
        <v>50</v>
      </c>
      <c r="M5" s="346">
        <v>42</v>
      </c>
      <c r="N5" s="346">
        <v>33</v>
      </c>
      <c r="O5" s="346">
        <f>SUM(G5:N5)-M5-N5</f>
        <v>192</v>
      </c>
    </row>
    <row r="6" spans="1:17" ht="19.5" customHeight="1" x14ac:dyDescent="0.2">
      <c r="A6" s="104">
        <v>4</v>
      </c>
      <c r="B6" s="253" t="s">
        <v>359</v>
      </c>
      <c r="C6" s="253" t="s">
        <v>360</v>
      </c>
      <c r="D6" s="330" t="s">
        <v>361</v>
      </c>
      <c r="E6" s="253" t="s">
        <v>362</v>
      </c>
      <c r="F6" s="331" t="s">
        <v>64</v>
      </c>
      <c r="G6" s="126"/>
      <c r="H6" s="99"/>
      <c r="I6" s="99">
        <v>50</v>
      </c>
      <c r="J6" s="99">
        <v>50</v>
      </c>
      <c r="K6" s="99">
        <v>39</v>
      </c>
      <c r="L6" s="99">
        <v>39</v>
      </c>
      <c r="M6" s="99">
        <v>46</v>
      </c>
      <c r="N6" s="99">
        <v>42</v>
      </c>
      <c r="O6" s="99">
        <f>SUM(G6:N6)-K6-L6</f>
        <v>188</v>
      </c>
    </row>
    <row r="7" spans="1:17" ht="19.5" customHeight="1" x14ac:dyDescent="0.2">
      <c r="A7" s="104">
        <v>5</v>
      </c>
      <c r="B7" s="264" t="s">
        <v>71</v>
      </c>
      <c r="C7" s="264" t="s">
        <v>72</v>
      </c>
      <c r="D7" s="264" t="s">
        <v>465</v>
      </c>
      <c r="E7" s="264" t="s">
        <v>466</v>
      </c>
      <c r="F7" s="239" t="s">
        <v>73</v>
      </c>
      <c r="G7" s="97"/>
      <c r="H7" s="97"/>
      <c r="I7" s="97"/>
      <c r="J7" s="97"/>
      <c r="K7" s="97">
        <v>46</v>
      </c>
      <c r="L7" s="97"/>
      <c r="M7" s="97">
        <v>55</v>
      </c>
      <c r="N7" s="97">
        <v>50</v>
      </c>
      <c r="O7" s="99">
        <f>SUM(G7:N7)</f>
        <v>151</v>
      </c>
      <c r="P7" s="111"/>
    </row>
    <row r="8" spans="1:17" ht="19.5" customHeight="1" x14ac:dyDescent="0.2">
      <c r="A8" s="104">
        <v>6</v>
      </c>
      <c r="B8" s="236" t="s">
        <v>528</v>
      </c>
      <c r="C8" s="236" t="s">
        <v>521</v>
      </c>
      <c r="D8" s="236" t="s">
        <v>512</v>
      </c>
      <c r="E8" s="236" t="s">
        <v>513</v>
      </c>
      <c r="F8" s="253" t="s">
        <v>509</v>
      </c>
      <c r="G8" s="67"/>
      <c r="H8" s="99"/>
      <c r="I8" s="99"/>
      <c r="J8" s="99"/>
      <c r="K8" s="99"/>
      <c r="L8" s="99">
        <v>42</v>
      </c>
      <c r="M8" s="99"/>
      <c r="N8" s="99">
        <v>36</v>
      </c>
      <c r="O8" s="99">
        <f>SUM(G8:N8)</f>
        <v>78</v>
      </c>
      <c r="P8" s="111"/>
    </row>
    <row r="9" spans="1:17" s="3" customFormat="1" ht="16.5" customHeight="1" x14ac:dyDescent="0.2">
      <c r="A9" s="104">
        <v>7</v>
      </c>
      <c r="B9" s="238" t="s">
        <v>469</v>
      </c>
      <c r="C9" s="238" t="s">
        <v>470</v>
      </c>
      <c r="D9" s="238" t="s">
        <v>388</v>
      </c>
      <c r="E9" s="238" t="s">
        <v>401</v>
      </c>
      <c r="F9" s="236" t="s">
        <v>190</v>
      </c>
      <c r="G9" s="99"/>
      <c r="H9" s="99"/>
      <c r="I9" s="99"/>
      <c r="J9" s="99"/>
      <c r="K9" s="99">
        <v>42</v>
      </c>
      <c r="L9" s="99"/>
      <c r="M9" s="99"/>
      <c r="N9" s="99"/>
      <c r="O9" s="99">
        <f>SUM(G9:N9)</f>
        <v>42</v>
      </c>
      <c r="Q9" s="55" t="s">
        <v>6</v>
      </c>
    </row>
    <row r="10" spans="1:17" s="3" customFormat="1" ht="20.100000000000001" customHeight="1" x14ac:dyDescent="0.2">
      <c r="A10" s="104">
        <v>8</v>
      </c>
      <c r="B10" s="239" t="s">
        <v>548</v>
      </c>
      <c r="C10" s="239" t="s">
        <v>43</v>
      </c>
      <c r="D10" s="239" t="s">
        <v>57</v>
      </c>
      <c r="E10" s="239" t="s">
        <v>58</v>
      </c>
      <c r="F10" s="239" t="s">
        <v>47</v>
      </c>
      <c r="G10" s="239"/>
      <c r="H10" s="97"/>
      <c r="I10" s="97"/>
      <c r="J10" s="97"/>
      <c r="K10" s="97"/>
      <c r="L10" s="97"/>
      <c r="M10" s="97"/>
      <c r="N10" s="97">
        <v>39</v>
      </c>
      <c r="O10" s="99">
        <f>SUM(G10:N10)</f>
        <v>39</v>
      </c>
      <c r="Q10" s="55" t="s">
        <v>6</v>
      </c>
    </row>
    <row r="11" spans="1:17" s="3" customFormat="1" ht="20.100000000000001" customHeight="1" x14ac:dyDescent="0.2">
      <c r="A11" s="104">
        <v>9</v>
      </c>
      <c r="B11" s="239" t="s">
        <v>518</v>
      </c>
      <c r="C11" s="239" t="s">
        <v>519</v>
      </c>
      <c r="D11" s="239" t="s">
        <v>510</v>
      </c>
      <c r="E11" s="239" t="s">
        <v>511</v>
      </c>
      <c r="F11" s="239" t="s">
        <v>56</v>
      </c>
      <c r="G11" s="97"/>
      <c r="H11" s="97"/>
      <c r="I11" s="97"/>
      <c r="J11" s="97"/>
      <c r="K11" s="97"/>
      <c r="L11" s="97">
        <v>36</v>
      </c>
      <c r="M11" s="97"/>
      <c r="N11" s="97"/>
      <c r="O11" s="99">
        <f t="shared" ref="O11" si="0">SUM(G11:N11)</f>
        <v>36</v>
      </c>
    </row>
    <row r="12" spans="1:17" s="3" customFormat="1" ht="20.100000000000001" customHeight="1" x14ac:dyDescent="0.2">
      <c r="A12" s="10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s="3" customFormat="1" ht="20.100000000000001" customHeight="1" x14ac:dyDescent="0.2">
      <c r="A13" s="13"/>
      <c r="B13" s="14"/>
      <c r="C13" s="14"/>
      <c r="D13" s="14" t="s">
        <v>6</v>
      </c>
      <c r="E13" s="47"/>
      <c r="F13" s="47"/>
      <c r="G13" s="47"/>
      <c r="H13" s="47"/>
      <c r="I13" s="48"/>
      <c r="J13" s="48"/>
      <c r="K13" s="48"/>
      <c r="L13" s="48"/>
      <c r="M13" s="48"/>
      <c r="N13" s="48" t="s">
        <v>6</v>
      </c>
      <c r="O13" s="91"/>
    </row>
    <row r="14" spans="1:17" s="3" customFormat="1" ht="20.10000000000000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s="3" customFormat="1" ht="20.100000000000001" customHeight="1" x14ac:dyDescent="0.2"/>
    <row r="16" spans="1:17" ht="19.5" customHeight="1" x14ac:dyDescent="0.2"/>
    <row r="17" ht="19.5" customHeight="1" x14ac:dyDescent="0.2"/>
    <row r="18" ht="19.5" customHeight="1" x14ac:dyDescent="0.2"/>
    <row r="19" ht="19.5" customHeight="1" x14ac:dyDescent="0.2"/>
    <row r="20" s="3" customFormat="1" ht="20.100000000000001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s="3" customFormat="1" ht="20.100000000000001" customHeight="1" x14ac:dyDescent="0.2"/>
    <row r="27" s="3" customFormat="1" ht="20.100000000000001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s="3" customFormat="1" ht="20.100000000000001" customHeight="1" x14ac:dyDescent="0.2"/>
    <row r="34" s="3" customFormat="1" ht="20.100000000000001" customHeight="1" x14ac:dyDescent="0.2"/>
    <row r="35" s="3" customFormat="1" ht="20.100000000000001" customHeight="1" x14ac:dyDescent="0.2"/>
    <row r="36" s="3" customFormat="1" ht="20.100000000000001" customHeight="1" x14ac:dyDescent="0.2"/>
    <row r="37" ht="19.5" customHeight="1" x14ac:dyDescent="0.2"/>
    <row r="38" s="3" customFormat="1" ht="20.100000000000001" customHeight="1" x14ac:dyDescent="0.2"/>
    <row r="39" s="3" customFormat="1" ht="20.100000000000001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s="3" customFormat="1" ht="20.100000000000001" customHeight="1" x14ac:dyDescent="0.2"/>
    <row r="47" s="3" customFormat="1" ht="20.100000000000001" customHeight="1" x14ac:dyDescent="0.2"/>
    <row r="48" ht="19.5" customHeight="1" x14ac:dyDescent="0.2"/>
    <row r="49" spans="1:8" ht="19.5" customHeight="1" x14ac:dyDescent="0.2"/>
    <row r="50" spans="1:8" ht="19.5" customHeight="1" x14ac:dyDescent="0.2"/>
    <row r="51" spans="1:8" ht="12.75" customHeight="1" x14ac:dyDescent="0.2">
      <c r="A51" s="5"/>
      <c r="B51" s="1"/>
      <c r="C51" s="1"/>
      <c r="D51" s="2"/>
      <c r="E51" s="1"/>
      <c r="F51" s="1"/>
      <c r="G51" s="1"/>
      <c r="H51" s="1"/>
    </row>
    <row r="52" spans="1:8" ht="12.75" customHeight="1" x14ac:dyDescent="0.2">
      <c r="A52" s="5"/>
      <c r="B52" s="1"/>
      <c r="C52" s="1"/>
      <c r="D52" s="2"/>
      <c r="E52" s="1"/>
      <c r="F52" s="1"/>
      <c r="G52" s="1"/>
      <c r="H52" s="1"/>
    </row>
    <row r="53" spans="1:8" ht="12.75" customHeight="1" x14ac:dyDescent="0.2">
      <c r="A53" s="5"/>
      <c r="B53" s="1"/>
      <c r="C53" s="1"/>
      <c r="D53" s="2"/>
      <c r="E53" s="1"/>
      <c r="F53" s="1"/>
      <c r="G53" s="1"/>
      <c r="H53" s="1"/>
    </row>
    <row r="54" spans="1:8" ht="12.75" customHeight="1" x14ac:dyDescent="0.2">
      <c r="A54" s="5"/>
      <c r="B54" s="1"/>
      <c r="C54" s="1"/>
      <c r="D54" s="2"/>
      <c r="E54" s="1"/>
      <c r="F54" s="1"/>
      <c r="G54" s="1"/>
      <c r="H54" s="1"/>
    </row>
    <row r="55" spans="1:8" ht="12.75" customHeight="1" x14ac:dyDescent="0.2">
      <c r="A55" s="5"/>
      <c r="B55" s="1"/>
      <c r="C55" s="1"/>
      <c r="D55" s="2"/>
      <c r="E55" s="1"/>
      <c r="F55" s="1"/>
      <c r="G55" s="1"/>
      <c r="H55" s="1"/>
    </row>
    <row r="56" spans="1:8" ht="12.75" customHeight="1" x14ac:dyDescent="0.2">
      <c r="A56" s="5"/>
      <c r="B56" s="1"/>
      <c r="C56" s="1"/>
      <c r="D56" s="2"/>
      <c r="E56" s="1"/>
      <c r="F56" s="1"/>
      <c r="G56" s="1"/>
      <c r="H56" s="1"/>
    </row>
    <row r="57" spans="1:8" ht="12.75" customHeight="1" x14ac:dyDescent="0.2">
      <c r="A57" s="5"/>
      <c r="B57" s="1"/>
      <c r="C57" s="1"/>
      <c r="D57" s="2"/>
      <c r="E57" s="1"/>
      <c r="F57" s="1"/>
      <c r="G57" s="1"/>
      <c r="H57" s="1"/>
    </row>
    <row r="58" spans="1:8" ht="12.75" customHeight="1" x14ac:dyDescent="0.2">
      <c r="A58" s="5"/>
      <c r="B58" s="1"/>
      <c r="C58" s="1"/>
      <c r="D58" s="2"/>
      <c r="E58" s="1"/>
      <c r="F58" s="1"/>
      <c r="G58" s="1"/>
      <c r="H58" s="1"/>
    </row>
    <row r="59" spans="1:8" ht="12.75" customHeight="1" x14ac:dyDescent="0.2">
      <c r="A59" s="5"/>
      <c r="B59" s="1"/>
      <c r="C59" s="1"/>
      <c r="D59" s="2"/>
      <c r="E59" s="1"/>
      <c r="F59" s="1"/>
      <c r="G59" s="1"/>
      <c r="H59" s="1"/>
    </row>
    <row r="60" spans="1:8" ht="12.75" customHeight="1" x14ac:dyDescent="0.2">
      <c r="A60" s="5"/>
      <c r="B60" s="1"/>
      <c r="C60" s="1"/>
      <c r="D60" s="2"/>
      <c r="E60" s="1"/>
      <c r="F60" s="1"/>
      <c r="G60" s="1"/>
      <c r="H60" s="1"/>
    </row>
    <row r="61" spans="1:8" ht="12.75" customHeight="1" x14ac:dyDescent="0.2">
      <c r="A61" s="5"/>
      <c r="B61" s="1"/>
      <c r="C61" s="1"/>
      <c r="D61" s="2"/>
      <c r="E61" s="1"/>
      <c r="F61" s="1"/>
      <c r="G61" s="1"/>
      <c r="H61" s="1"/>
    </row>
    <row r="62" spans="1:8" ht="12.75" customHeight="1" x14ac:dyDescent="0.2">
      <c r="A62" s="5"/>
      <c r="B62" s="1"/>
      <c r="C62" s="1"/>
      <c r="D62" s="2"/>
      <c r="E62" s="1"/>
      <c r="F62" s="1"/>
      <c r="G62" s="1"/>
      <c r="H62" s="1"/>
    </row>
    <row r="63" spans="1:8" ht="12.75" customHeight="1" x14ac:dyDescent="0.2">
      <c r="A63" s="5"/>
      <c r="B63" s="1"/>
      <c r="C63" s="1"/>
      <c r="D63" s="2"/>
      <c r="E63" s="1"/>
      <c r="F63" s="1"/>
      <c r="G63" s="1"/>
      <c r="H63" s="1"/>
    </row>
    <row r="64" spans="1:8" ht="12.75" customHeight="1" x14ac:dyDescent="0.2">
      <c r="A64" s="5"/>
      <c r="B64" s="1"/>
      <c r="C64" s="1"/>
      <c r="D64" s="2"/>
      <c r="E64" s="1"/>
      <c r="F64" s="1"/>
      <c r="G64" s="1"/>
      <c r="H64" s="1"/>
    </row>
    <row r="65" spans="1:8" ht="12.75" customHeight="1" x14ac:dyDescent="0.2">
      <c r="A65" s="5"/>
      <c r="B65" s="1"/>
      <c r="C65" s="1"/>
      <c r="D65" s="2"/>
      <c r="E65" s="1"/>
      <c r="F65" s="1"/>
      <c r="G65" s="1"/>
      <c r="H65" s="1"/>
    </row>
    <row r="66" spans="1:8" ht="12.75" customHeight="1" x14ac:dyDescent="0.2">
      <c r="A66" s="5"/>
      <c r="B66" s="1"/>
      <c r="C66" s="1"/>
      <c r="D66" s="2"/>
      <c r="E66" s="1"/>
      <c r="F66" s="1"/>
      <c r="G66" s="1"/>
      <c r="H66" s="1"/>
    </row>
    <row r="67" spans="1:8" ht="12.75" customHeight="1" x14ac:dyDescent="0.2">
      <c r="A67" s="5"/>
      <c r="B67" s="1"/>
      <c r="C67" s="1"/>
      <c r="D67" s="2"/>
      <c r="E67" s="1"/>
      <c r="F67" s="1"/>
      <c r="G67" s="1"/>
      <c r="H67" s="1"/>
    </row>
    <row r="68" spans="1:8" ht="12.75" customHeight="1" x14ac:dyDescent="0.2">
      <c r="A68" s="5"/>
      <c r="B68" s="1"/>
      <c r="C68" s="1"/>
      <c r="D68" s="2"/>
      <c r="E68" s="1"/>
      <c r="F68" s="1"/>
      <c r="G68" s="1"/>
      <c r="H68" s="1"/>
    </row>
    <row r="69" spans="1:8" ht="12.75" customHeight="1" x14ac:dyDescent="0.2">
      <c r="A69" s="5"/>
      <c r="B69" s="1"/>
      <c r="C69" s="1"/>
      <c r="D69" s="2"/>
      <c r="E69" s="1"/>
      <c r="F69" s="1"/>
      <c r="G69" s="1"/>
      <c r="H69" s="1"/>
    </row>
    <row r="70" spans="1:8" ht="12.75" customHeight="1" x14ac:dyDescent="0.2">
      <c r="A70" s="5"/>
      <c r="B70" s="1"/>
      <c r="C70" s="1"/>
      <c r="D70" s="2"/>
      <c r="E70" s="1"/>
      <c r="F70" s="1"/>
      <c r="G70" s="1"/>
      <c r="H70" s="1"/>
    </row>
    <row r="71" spans="1:8" ht="12.75" customHeight="1" x14ac:dyDescent="0.2">
      <c r="A71" s="5"/>
      <c r="B71" s="1"/>
      <c r="C71" s="1"/>
      <c r="D71" s="2"/>
      <c r="E71" s="1"/>
      <c r="F71" s="1"/>
      <c r="G71" s="1"/>
      <c r="H71" s="1"/>
    </row>
    <row r="72" spans="1:8" ht="12.75" customHeight="1" x14ac:dyDescent="0.2">
      <c r="A72" s="5"/>
      <c r="B72" s="1"/>
      <c r="C72" s="1"/>
      <c r="D72" s="2"/>
      <c r="E72" s="1"/>
      <c r="F72" s="1"/>
      <c r="G72" s="1"/>
      <c r="H72" s="1"/>
    </row>
    <row r="73" spans="1:8" ht="12.75" customHeight="1" x14ac:dyDescent="0.2">
      <c r="A73" s="5"/>
      <c r="B73" s="1"/>
      <c r="C73" s="1"/>
      <c r="D73" s="2"/>
      <c r="E73" s="1"/>
      <c r="F73" s="1"/>
      <c r="G73" s="1"/>
      <c r="H73" s="1"/>
    </row>
    <row r="74" spans="1:8" ht="12.75" customHeight="1" x14ac:dyDescent="0.2">
      <c r="A74" s="5"/>
      <c r="B74" s="1"/>
      <c r="C74" s="1"/>
      <c r="D74" s="2"/>
      <c r="E74" s="1"/>
      <c r="F74" s="1"/>
      <c r="G74" s="1"/>
      <c r="H74" s="1"/>
    </row>
    <row r="75" spans="1:8" ht="12.75" customHeight="1" x14ac:dyDescent="0.2">
      <c r="A75" s="5"/>
      <c r="B75" s="1"/>
      <c r="C75" s="1"/>
      <c r="D75" s="2"/>
      <c r="E75" s="1"/>
      <c r="F75" s="1"/>
      <c r="G75" s="1"/>
      <c r="H75" s="1"/>
    </row>
    <row r="76" spans="1:8" ht="12.75" customHeight="1" x14ac:dyDescent="0.2">
      <c r="A76" s="5"/>
      <c r="B76" s="1"/>
      <c r="C76" s="1"/>
      <c r="D76" s="2"/>
      <c r="E76" s="1"/>
      <c r="F76" s="1"/>
      <c r="G76" s="1"/>
      <c r="H76" s="1"/>
    </row>
    <row r="77" spans="1:8" ht="12.75" customHeight="1" x14ac:dyDescent="0.2">
      <c r="A77" s="5"/>
      <c r="B77" s="1"/>
      <c r="C77" s="1"/>
      <c r="D77" s="2"/>
      <c r="E77" s="1"/>
      <c r="F77" s="1"/>
      <c r="G77" s="1"/>
      <c r="H77" s="1"/>
    </row>
    <row r="78" spans="1:8" ht="12.75" customHeight="1" x14ac:dyDescent="0.2">
      <c r="A78" s="5"/>
      <c r="B78" s="1"/>
      <c r="C78" s="1"/>
      <c r="D78" s="2"/>
      <c r="E78" s="1"/>
      <c r="F78" s="1"/>
      <c r="G78" s="1"/>
      <c r="H78" s="1"/>
    </row>
    <row r="79" spans="1:8" ht="12.75" customHeight="1" x14ac:dyDescent="0.2">
      <c r="A79" s="5"/>
      <c r="B79" s="1"/>
      <c r="C79" s="1"/>
      <c r="D79" s="2"/>
      <c r="E79" s="1"/>
      <c r="F79" s="1"/>
      <c r="G79" s="1"/>
      <c r="H79" s="1"/>
    </row>
    <row r="80" spans="1:8" ht="12.75" customHeight="1" x14ac:dyDescent="0.2">
      <c r="A80" s="5"/>
      <c r="B80" s="1"/>
      <c r="C80" s="1"/>
      <c r="D80" s="2"/>
      <c r="E80" s="1"/>
      <c r="F80" s="1"/>
      <c r="G80" s="1"/>
      <c r="H80" s="1"/>
    </row>
    <row r="81" spans="1:8" ht="12.75" customHeight="1" x14ac:dyDescent="0.2">
      <c r="A81" s="5"/>
      <c r="B81" s="1"/>
      <c r="C81" s="1"/>
      <c r="D81" s="2"/>
      <c r="E81" s="1"/>
      <c r="F81" s="1"/>
      <c r="G81" s="1"/>
      <c r="H81" s="1"/>
    </row>
    <row r="82" spans="1:8" ht="12.75" customHeight="1" x14ac:dyDescent="0.2">
      <c r="A82" s="5"/>
      <c r="B82" s="1"/>
      <c r="C82" s="1"/>
      <c r="D82" s="2"/>
      <c r="E82" s="1"/>
      <c r="F82" s="1"/>
      <c r="G82" s="1"/>
      <c r="H82" s="1"/>
    </row>
    <row r="83" spans="1:8" ht="12.75" customHeight="1" x14ac:dyDescent="0.2">
      <c r="A83" s="5"/>
      <c r="B83" s="1"/>
      <c r="C83" s="1"/>
      <c r="D83" s="2"/>
      <c r="E83" s="1"/>
      <c r="F83" s="1"/>
      <c r="G83" s="1"/>
      <c r="H83" s="1"/>
    </row>
    <row r="84" spans="1:8" ht="12.75" customHeight="1" x14ac:dyDescent="0.2">
      <c r="A84" s="5"/>
      <c r="B84" s="1"/>
      <c r="C84" s="1"/>
      <c r="D84" s="2"/>
      <c r="E84" s="1"/>
      <c r="F84" s="1"/>
      <c r="G84" s="1"/>
      <c r="H84" s="1"/>
    </row>
    <row r="85" spans="1:8" ht="12.75" customHeight="1" x14ac:dyDescent="0.2">
      <c r="A85" s="5"/>
      <c r="B85" s="1"/>
      <c r="C85" s="1"/>
      <c r="D85" s="2"/>
      <c r="E85" s="1"/>
      <c r="F85" s="1"/>
      <c r="G85" s="1"/>
      <c r="H85" s="1"/>
    </row>
    <row r="86" spans="1:8" ht="12.75" customHeight="1" x14ac:dyDescent="0.2">
      <c r="A86" s="5"/>
      <c r="B86" s="1"/>
      <c r="C86" s="1"/>
      <c r="D86" s="2"/>
      <c r="E86" s="1"/>
      <c r="F86" s="1"/>
      <c r="G86" s="1"/>
      <c r="H86" s="1"/>
    </row>
    <row r="87" spans="1:8" ht="12.75" customHeight="1" x14ac:dyDescent="0.2">
      <c r="A87" s="5"/>
      <c r="B87" s="1"/>
      <c r="C87" s="1"/>
      <c r="D87" s="2"/>
      <c r="E87" s="1"/>
      <c r="F87" s="1"/>
      <c r="G87" s="1"/>
      <c r="H87" s="1"/>
    </row>
    <row r="88" spans="1:8" ht="12.75" customHeight="1" x14ac:dyDescent="0.2">
      <c r="A88" s="5"/>
      <c r="B88" s="1"/>
      <c r="C88" s="1"/>
      <c r="D88" s="2"/>
      <c r="E88" s="1"/>
      <c r="F88" s="1"/>
      <c r="G88" s="1"/>
      <c r="H88" s="1"/>
    </row>
    <row r="89" spans="1:8" ht="12.75" customHeight="1" x14ac:dyDescent="0.2">
      <c r="A89" s="5"/>
      <c r="B89" s="1"/>
      <c r="C89" s="1"/>
      <c r="D89" s="2"/>
      <c r="E89" s="1"/>
      <c r="F89" s="1"/>
      <c r="G89" s="1"/>
      <c r="H89" s="1"/>
    </row>
    <row r="90" spans="1:8" ht="12.75" customHeight="1" x14ac:dyDescent="0.2">
      <c r="A90" s="5"/>
      <c r="B90" s="1"/>
      <c r="C90" s="1"/>
      <c r="D90" s="2"/>
      <c r="E90" s="1"/>
      <c r="F90" s="1"/>
      <c r="G90" s="1"/>
      <c r="H90" s="1"/>
    </row>
    <row r="91" spans="1:8" ht="12.75" customHeight="1" x14ac:dyDescent="0.2">
      <c r="A91" s="5"/>
      <c r="B91" s="1"/>
      <c r="C91" s="1"/>
      <c r="D91" s="2"/>
      <c r="E91" s="1"/>
      <c r="F91" s="1"/>
      <c r="G91" s="1"/>
      <c r="H91" s="1"/>
    </row>
    <row r="92" spans="1:8" ht="12.75" customHeight="1" x14ac:dyDescent="0.2">
      <c r="A92" s="5"/>
      <c r="B92" s="1"/>
      <c r="C92" s="1"/>
      <c r="D92" s="2"/>
      <c r="E92" s="1"/>
      <c r="F92" s="1"/>
      <c r="G92" s="1"/>
      <c r="H92" s="1"/>
    </row>
    <row r="93" spans="1:8" ht="12.75" customHeight="1" x14ac:dyDescent="0.2">
      <c r="A93" s="5"/>
      <c r="B93" s="1"/>
      <c r="C93" s="1"/>
      <c r="D93" s="2"/>
      <c r="E93" s="1"/>
      <c r="F93" s="1"/>
      <c r="G93" s="1"/>
      <c r="H93" s="1"/>
    </row>
    <row r="94" spans="1:8" ht="12.75" customHeight="1" x14ac:dyDescent="0.2">
      <c r="A94" s="5"/>
      <c r="B94" s="1"/>
      <c r="C94" s="1"/>
      <c r="D94" s="2"/>
      <c r="E94" s="1"/>
      <c r="F94" s="1"/>
      <c r="G94" s="1"/>
      <c r="H94" s="1"/>
    </row>
    <row r="95" spans="1:8" ht="12.75" customHeight="1" x14ac:dyDescent="0.2">
      <c r="A95" s="5"/>
      <c r="B95" s="1"/>
      <c r="C95" s="1"/>
      <c r="D95" s="2"/>
      <c r="E95" s="1"/>
      <c r="F95" s="1"/>
      <c r="G95" s="1"/>
      <c r="H95" s="1"/>
    </row>
    <row r="96" spans="1:8" ht="12.75" customHeight="1" x14ac:dyDescent="0.2">
      <c r="A96" s="5"/>
      <c r="B96" s="1"/>
      <c r="C96" s="1"/>
      <c r="D96" s="2"/>
      <c r="E96" s="1"/>
      <c r="F96" s="1"/>
      <c r="G96" s="1"/>
      <c r="H96" s="1"/>
    </row>
    <row r="97" spans="1:8" ht="12.75" customHeight="1" x14ac:dyDescent="0.2">
      <c r="A97" s="5"/>
      <c r="B97" s="1"/>
      <c r="C97" s="1"/>
      <c r="D97" s="2"/>
      <c r="E97" s="1"/>
      <c r="F97" s="1"/>
      <c r="G97" s="1"/>
      <c r="H97" s="1"/>
    </row>
    <row r="98" spans="1:8" ht="12.75" customHeight="1" x14ac:dyDescent="0.2">
      <c r="A98" s="5"/>
      <c r="B98" s="1"/>
      <c r="C98" s="1"/>
      <c r="D98" s="2"/>
      <c r="E98" s="1"/>
      <c r="F98" s="1"/>
      <c r="G98" s="1"/>
      <c r="H98" s="1"/>
    </row>
    <row r="99" spans="1:8" ht="12.75" customHeight="1" x14ac:dyDescent="0.2">
      <c r="A99" s="5"/>
      <c r="B99" s="1"/>
      <c r="C99" s="1"/>
      <c r="D99" s="2"/>
      <c r="E99" s="1"/>
      <c r="F99" s="1"/>
      <c r="G99" s="1"/>
      <c r="H99" s="1"/>
    </row>
    <row r="100" spans="1:8" ht="12.75" customHeight="1" x14ac:dyDescent="0.2">
      <c r="A100" s="5"/>
      <c r="B100" s="1"/>
      <c r="C100" s="1"/>
      <c r="D100" s="2"/>
      <c r="E100" s="1"/>
      <c r="F100" s="1"/>
      <c r="G100" s="1"/>
      <c r="H100" s="1"/>
    </row>
    <row r="101" spans="1:8" ht="12.75" customHeight="1" x14ac:dyDescent="0.2">
      <c r="A101" s="5"/>
      <c r="B101" s="1"/>
      <c r="C101" s="1"/>
      <c r="D101" s="2"/>
      <c r="E101" s="1"/>
      <c r="F101" s="1"/>
      <c r="G101" s="1"/>
      <c r="H101" s="1"/>
    </row>
    <row r="102" spans="1:8" ht="12.75" customHeight="1" x14ac:dyDescent="0.2">
      <c r="A102" s="5"/>
      <c r="B102" s="1"/>
      <c r="C102" s="1"/>
      <c r="D102" s="2"/>
      <c r="E102" s="1"/>
      <c r="F102" s="1"/>
      <c r="G102" s="1"/>
      <c r="H102" s="1"/>
    </row>
    <row r="103" spans="1:8" ht="12.75" customHeight="1" x14ac:dyDescent="0.2">
      <c r="A103" s="5"/>
      <c r="B103" s="1"/>
      <c r="C103" s="1"/>
      <c r="D103" s="2"/>
      <c r="E103" s="1"/>
      <c r="F103" s="1"/>
      <c r="G103" s="1"/>
      <c r="H103" s="1"/>
    </row>
    <row r="104" spans="1:8" ht="12.75" customHeight="1" x14ac:dyDescent="0.2">
      <c r="A104" s="5"/>
      <c r="B104" s="1"/>
      <c r="C104" s="1"/>
      <c r="D104" s="2"/>
      <c r="E104" s="1"/>
      <c r="F104" s="1"/>
      <c r="G104" s="1"/>
      <c r="H104" s="1"/>
    </row>
    <row r="105" spans="1:8" ht="12.75" customHeight="1" x14ac:dyDescent="0.2">
      <c r="A105" s="5"/>
      <c r="B105" s="1"/>
      <c r="C105" s="1"/>
      <c r="D105" s="2"/>
      <c r="E105" s="1"/>
      <c r="F105" s="1"/>
      <c r="G105" s="1"/>
      <c r="H105" s="1"/>
    </row>
    <row r="106" spans="1:8" ht="12.75" customHeight="1" x14ac:dyDescent="0.2">
      <c r="A106" s="5"/>
      <c r="B106" s="1"/>
      <c r="C106" s="1"/>
      <c r="D106" s="2"/>
      <c r="E106" s="1"/>
      <c r="F106" s="1"/>
      <c r="G106" s="1"/>
      <c r="H106" s="1"/>
    </row>
    <row r="107" spans="1:8" ht="12.75" customHeight="1" x14ac:dyDescent="0.2">
      <c r="A107" s="5"/>
      <c r="B107" s="1"/>
      <c r="C107" s="1"/>
      <c r="D107" s="2"/>
      <c r="E107" s="1"/>
      <c r="F107" s="1"/>
      <c r="G107" s="1"/>
      <c r="H107" s="1"/>
    </row>
    <row r="108" spans="1:8" ht="12.75" customHeight="1" x14ac:dyDescent="0.2">
      <c r="A108" s="5"/>
      <c r="B108" s="1"/>
      <c r="C108" s="1"/>
      <c r="D108" s="2"/>
      <c r="E108" s="1"/>
      <c r="F108" s="1"/>
      <c r="G108" s="1"/>
      <c r="H108" s="1"/>
    </row>
    <row r="109" spans="1:8" ht="12.75" customHeight="1" x14ac:dyDescent="0.2">
      <c r="A109" s="5"/>
      <c r="B109" s="1"/>
      <c r="C109" s="1"/>
      <c r="D109" s="2"/>
      <c r="E109" s="1"/>
      <c r="F109" s="1"/>
      <c r="G109" s="1"/>
      <c r="H109" s="1"/>
    </row>
    <row r="110" spans="1:8" ht="12.75" customHeight="1" x14ac:dyDescent="0.2">
      <c r="A110" s="5"/>
      <c r="B110" s="1"/>
      <c r="C110" s="1"/>
      <c r="D110" s="2"/>
      <c r="E110" s="1"/>
      <c r="F110" s="1"/>
      <c r="G110" s="1"/>
      <c r="H110" s="1"/>
    </row>
    <row r="111" spans="1:8" ht="12.75" customHeight="1" x14ac:dyDescent="0.2">
      <c r="A111" s="5"/>
      <c r="B111" s="1"/>
      <c r="C111" s="1"/>
      <c r="D111" s="2"/>
      <c r="E111" s="1"/>
      <c r="F111" s="1"/>
      <c r="G111" s="1"/>
      <c r="H111" s="1"/>
    </row>
    <row r="112" spans="1:8" ht="12.75" customHeight="1" x14ac:dyDescent="0.2">
      <c r="A112" s="5"/>
      <c r="B112" s="1"/>
      <c r="C112" s="1"/>
      <c r="D112" s="2"/>
      <c r="E112" s="1"/>
      <c r="F112" s="1"/>
      <c r="G112" s="1"/>
      <c r="H112" s="1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A64" zoomScale="85" zoomScaleNormal="85" workbookViewId="0">
      <selection activeCell="Q73" sqref="Q73"/>
    </sheetView>
  </sheetViews>
  <sheetFormatPr defaultRowHeight="12.75" x14ac:dyDescent="0.2"/>
  <cols>
    <col min="1" max="1" width="5" customWidth="1"/>
    <col min="2" max="2" width="20.5703125" customWidth="1"/>
    <col min="3" max="3" width="17.140625" customWidth="1"/>
    <col min="4" max="4" width="20" customWidth="1"/>
    <col min="5" max="5" width="3.85546875" customWidth="1"/>
    <col min="6" max="6" width="3.7109375" customWidth="1"/>
    <col min="7" max="8" width="3.85546875" customWidth="1"/>
    <col min="9" max="9" width="3.7109375" customWidth="1"/>
    <col min="10" max="10" width="3.85546875" customWidth="1"/>
    <col min="11" max="11" width="3.7109375" customWidth="1"/>
    <col min="12" max="12" width="3.85546875" customWidth="1"/>
    <col min="13" max="13" width="8.42578125" customWidth="1"/>
  </cols>
  <sheetData>
    <row r="1" spans="1:14" ht="18.75" customHeight="1" x14ac:dyDescent="0.2">
      <c r="A1" s="5"/>
      <c r="B1" s="16" t="s">
        <v>20</v>
      </c>
      <c r="C1" s="19"/>
      <c r="D1" s="61"/>
      <c r="E1" s="62"/>
      <c r="F1" s="62"/>
      <c r="G1" s="62"/>
      <c r="H1" s="62"/>
      <c r="I1" s="62"/>
      <c r="J1" s="62"/>
      <c r="K1" s="62"/>
      <c r="L1" s="62"/>
      <c r="M1" s="63"/>
    </row>
    <row r="2" spans="1:14" ht="24" customHeight="1" x14ac:dyDescent="0.2">
      <c r="A2" s="29"/>
      <c r="B2" s="56" t="s">
        <v>1</v>
      </c>
      <c r="C2" s="21" t="s">
        <v>2</v>
      </c>
      <c r="D2" s="102" t="s">
        <v>3</v>
      </c>
      <c r="E2" s="64" t="s">
        <v>32</v>
      </c>
      <c r="F2" s="118" t="s">
        <v>33</v>
      </c>
      <c r="G2" s="161" t="s">
        <v>357</v>
      </c>
      <c r="H2" s="113" t="s">
        <v>358</v>
      </c>
      <c r="I2" s="112" t="s">
        <v>34</v>
      </c>
      <c r="J2" s="112" t="s">
        <v>35</v>
      </c>
      <c r="K2" s="119" t="s">
        <v>36</v>
      </c>
      <c r="L2" s="112" t="s">
        <v>37</v>
      </c>
      <c r="M2" s="113" t="s">
        <v>38</v>
      </c>
    </row>
    <row r="3" spans="1:14" ht="18" customHeight="1" x14ac:dyDescent="0.2">
      <c r="A3" s="347">
        <v>1</v>
      </c>
      <c r="B3" s="362" t="s">
        <v>50</v>
      </c>
      <c r="C3" s="362" t="s">
        <v>51</v>
      </c>
      <c r="D3" s="362" t="s">
        <v>44</v>
      </c>
      <c r="E3" s="346">
        <v>39</v>
      </c>
      <c r="F3" s="346"/>
      <c r="G3" s="346">
        <v>55</v>
      </c>
      <c r="H3" s="346"/>
      <c r="I3" s="346"/>
      <c r="J3" s="346">
        <v>55</v>
      </c>
      <c r="K3" s="346"/>
      <c r="L3" s="346">
        <v>55</v>
      </c>
      <c r="M3" s="346">
        <f>SUM(E3:L3)</f>
        <v>204</v>
      </c>
    </row>
    <row r="4" spans="1:14" ht="18" customHeight="1" x14ac:dyDescent="0.2">
      <c r="A4" s="337">
        <v>2</v>
      </c>
      <c r="B4" s="362" t="s">
        <v>45</v>
      </c>
      <c r="C4" s="362" t="s">
        <v>46</v>
      </c>
      <c r="D4" s="362" t="s">
        <v>47</v>
      </c>
      <c r="E4" s="343">
        <v>46</v>
      </c>
      <c r="F4" s="346"/>
      <c r="G4" s="346">
        <v>42</v>
      </c>
      <c r="H4" s="346">
        <v>50</v>
      </c>
      <c r="I4" s="346">
        <v>50</v>
      </c>
      <c r="J4" s="346"/>
      <c r="K4" s="346">
        <v>50</v>
      </c>
      <c r="L4" s="346">
        <v>42</v>
      </c>
      <c r="M4" s="346">
        <f>SUM(E4:L4)-G4-L4</f>
        <v>196</v>
      </c>
    </row>
    <row r="5" spans="1:14" ht="16.5" customHeight="1" x14ac:dyDescent="0.2">
      <c r="A5" s="347">
        <v>3</v>
      </c>
      <c r="B5" s="391" t="s">
        <v>302</v>
      </c>
      <c r="C5" s="391" t="s">
        <v>303</v>
      </c>
      <c r="D5" s="391" t="s">
        <v>64</v>
      </c>
      <c r="E5" s="346"/>
      <c r="F5" s="346">
        <v>36</v>
      </c>
      <c r="G5" s="346">
        <v>46</v>
      </c>
      <c r="H5" s="346"/>
      <c r="I5" s="346">
        <v>46</v>
      </c>
      <c r="J5" s="346">
        <v>42</v>
      </c>
      <c r="K5" s="346">
        <v>55</v>
      </c>
      <c r="L5" s="346"/>
      <c r="M5" s="346">
        <f>SUM(E5:L5)-F5</f>
        <v>189</v>
      </c>
    </row>
    <row r="6" spans="1:14" ht="16.5" customHeight="1" x14ac:dyDescent="0.2">
      <c r="A6" s="104">
        <v>4</v>
      </c>
      <c r="B6" s="227" t="s">
        <v>399</v>
      </c>
      <c r="C6" s="227" t="s">
        <v>400</v>
      </c>
      <c r="D6" s="227" t="s">
        <v>44</v>
      </c>
      <c r="E6" s="67"/>
      <c r="F6" s="99"/>
      <c r="G6" s="99">
        <v>36</v>
      </c>
      <c r="H6" s="99"/>
      <c r="I6" s="99">
        <v>55</v>
      </c>
      <c r="J6" s="99">
        <v>46</v>
      </c>
      <c r="K6" s="99"/>
      <c r="L6" s="99">
        <v>39</v>
      </c>
      <c r="M6" s="99">
        <f>SUM(E6:L6)</f>
        <v>176</v>
      </c>
    </row>
    <row r="7" spans="1:14" ht="18" customHeight="1" x14ac:dyDescent="0.2">
      <c r="A7" s="98">
        <v>5</v>
      </c>
      <c r="B7" s="227" t="s">
        <v>57</v>
      </c>
      <c r="C7" s="227" t="s">
        <v>58</v>
      </c>
      <c r="D7" s="227" t="s">
        <v>47</v>
      </c>
      <c r="E7" s="99">
        <v>31</v>
      </c>
      <c r="F7" s="99">
        <v>42</v>
      </c>
      <c r="G7" s="99">
        <v>33</v>
      </c>
      <c r="H7" s="99">
        <v>42</v>
      </c>
      <c r="I7" s="99">
        <v>36</v>
      </c>
      <c r="J7" s="99">
        <v>39</v>
      </c>
      <c r="K7" s="99">
        <v>33</v>
      </c>
      <c r="L7" s="99">
        <v>19</v>
      </c>
      <c r="M7" s="99">
        <f>SUM(E7:L7)-E7-G7-K7-L7</f>
        <v>159</v>
      </c>
    </row>
    <row r="8" spans="1:14" ht="15" customHeight="1" x14ac:dyDescent="0.2">
      <c r="A8" s="104">
        <v>5</v>
      </c>
      <c r="B8" s="227" t="s">
        <v>48</v>
      </c>
      <c r="C8" s="227" t="s">
        <v>49</v>
      </c>
      <c r="D8" s="227" t="s">
        <v>47</v>
      </c>
      <c r="E8" s="67">
        <v>42</v>
      </c>
      <c r="F8" s="67">
        <v>46</v>
      </c>
      <c r="G8" s="67"/>
      <c r="H8" s="67">
        <v>46</v>
      </c>
      <c r="I8" s="67">
        <v>25</v>
      </c>
      <c r="J8" s="67">
        <v>19</v>
      </c>
      <c r="K8" s="67">
        <v>25</v>
      </c>
      <c r="L8" s="67">
        <v>18</v>
      </c>
      <c r="M8" s="99">
        <f>SUM(E8:L8)-J8-I8-L8</f>
        <v>159</v>
      </c>
    </row>
    <row r="9" spans="1:14" ht="15" customHeight="1" x14ac:dyDescent="0.2">
      <c r="A9" s="98">
        <v>5</v>
      </c>
      <c r="B9" s="227" t="s">
        <v>52</v>
      </c>
      <c r="C9" s="227" t="s">
        <v>53</v>
      </c>
      <c r="D9" s="227" t="s">
        <v>47</v>
      </c>
      <c r="E9" s="99">
        <v>36</v>
      </c>
      <c r="F9" s="99">
        <v>39</v>
      </c>
      <c r="G9" s="99">
        <v>31</v>
      </c>
      <c r="H9" s="99">
        <v>33</v>
      </c>
      <c r="I9" s="99">
        <v>42</v>
      </c>
      <c r="J9" s="99">
        <v>36</v>
      </c>
      <c r="K9" s="99">
        <v>42</v>
      </c>
      <c r="L9" s="99">
        <v>36</v>
      </c>
      <c r="M9" s="99">
        <f>SUM(E9:L9)-G9-H9-E9-J9</f>
        <v>159</v>
      </c>
    </row>
    <row r="10" spans="1:14" ht="15" customHeight="1" x14ac:dyDescent="0.2">
      <c r="A10" s="104">
        <v>8</v>
      </c>
      <c r="B10" s="227" t="s">
        <v>59</v>
      </c>
      <c r="C10" s="227" t="s">
        <v>389</v>
      </c>
      <c r="D10" s="227" t="s">
        <v>190</v>
      </c>
      <c r="E10" s="67"/>
      <c r="F10" s="99"/>
      <c r="G10" s="99">
        <v>27</v>
      </c>
      <c r="H10" s="99">
        <v>39</v>
      </c>
      <c r="I10" s="99">
        <v>36</v>
      </c>
      <c r="J10" s="99"/>
      <c r="K10" s="99"/>
      <c r="L10" s="99">
        <v>29</v>
      </c>
      <c r="M10" s="99">
        <f>SUM(E10:L10)</f>
        <v>131</v>
      </c>
    </row>
    <row r="11" spans="1:14" ht="15" customHeight="1" x14ac:dyDescent="0.2">
      <c r="A11" s="98">
        <v>9</v>
      </c>
      <c r="B11" s="227" t="s">
        <v>39</v>
      </c>
      <c r="C11" s="227" t="s">
        <v>40</v>
      </c>
      <c r="D11" s="227" t="s">
        <v>41</v>
      </c>
      <c r="E11" s="99">
        <v>55</v>
      </c>
      <c r="F11" s="99">
        <v>55</v>
      </c>
      <c r="G11" s="99"/>
      <c r="H11" s="99"/>
      <c r="I11" s="99"/>
      <c r="J11" s="99"/>
      <c r="K11" s="99"/>
      <c r="L11" s="99"/>
      <c r="M11" s="99">
        <f t="shared" ref="M11" si="0">SUM(E11:L11)</f>
        <v>110</v>
      </c>
    </row>
    <row r="12" spans="1:14" ht="16.5" customHeight="1" x14ac:dyDescent="0.2">
      <c r="A12" s="104">
        <v>9</v>
      </c>
      <c r="B12" s="237" t="s">
        <v>471</v>
      </c>
      <c r="C12" s="238" t="s">
        <v>472</v>
      </c>
      <c r="D12" s="227" t="s">
        <v>47</v>
      </c>
      <c r="E12" s="67"/>
      <c r="F12" s="99"/>
      <c r="G12" s="99"/>
      <c r="H12" s="99"/>
      <c r="I12" s="99">
        <v>33</v>
      </c>
      <c r="J12" s="99">
        <v>29</v>
      </c>
      <c r="K12" s="99">
        <v>31</v>
      </c>
      <c r="L12" s="99">
        <v>17</v>
      </c>
      <c r="M12" s="99">
        <f t="shared" ref="M12:M59" si="1">SUM(E12:L12)</f>
        <v>110</v>
      </c>
    </row>
    <row r="13" spans="1:14" ht="16.5" customHeight="1" x14ac:dyDescent="0.2">
      <c r="A13" s="98">
        <v>11</v>
      </c>
      <c r="B13" s="238" t="s">
        <v>287</v>
      </c>
      <c r="C13" s="238" t="s">
        <v>474</v>
      </c>
      <c r="D13" s="227" t="s">
        <v>47</v>
      </c>
      <c r="E13" s="67"/>
      <c r="F13" s="99"/>
      <c r="G13" s="99"/>
      <c r="H13" s="99"/>
      <c r="I13" s="99">
        <v>25</v>
      </c>
      <c r="J13" s="99">
        <v>31</v>
      </c>
      <c r="K13" s="99">
        <v>29</v>
      </c>
      <c r="L13" s="99">
        <v>23</v>
      </c>
      <c r="M13" s="99">
        <f t="shared" si="1"/>
        <v>108</v>
      </c>
    </row>
    <row r="14" spans="1:14" ht="16.5" customHeight="1" x14ac:dyDescent="0.2">
      <c r="A14" s="104">
        <v>12</v>
      </c>
      <c r="B14" s="236" t="s">
        <v>300</v>
      </c>
      <c r="C14" s="236" t="s">
        <v>301</v>
      </c>
      <c r="D14" s="236" t="s">
        <v>286</v>
      </c>
      <c r="E14" s="99"/>
      <c r="F14" s="99">
        <v>50</v>
      </c>
      <c r="G14" s="99"/>
      <c r="H14" s="99">
        <v>55</v>
      </c>
      <c r="I14" s="99"/>
      <c r="J14" s="99"/>
      <c r="K14" s="99"/>
      <c r="L14" s="99"/>
      <c r="M14" s="99">
        <f t="shared" si="1"/>
        <v>105</v>
      </c>
      <c r="N14" s="121"/>
    </row>
    <row r="15" spans="1:14" ht="16.5" customHeight="1" x14ac:dyDescent="0.2">
      <c r="A15" s="98">
        <v>13</v>
      </c>
      <c r="B15" s="227" t="s">
        <v>67</v>
      </c>
      <c r="C15" s="227" t="s">
        <v>68</v>
      </c>
      <c r="D15" s="227" t="s">
        <v>47</v>
      </c>
      <c r="E15" s="99">
        <v>25</v>
      </c>
      <c r="F15" s="99">
        <v>33</v>
      </c>
      <c r="G15" s="99">
        <v>19</v>
      </c>
      <c r="H15" s="99"/>
      <c r="I15" s="99"/>
      <c r="J15" s="99"/>
      <c r="K15" s="99">
        <v>23</v>
      </c>
      <c r="L15" s="99"/>
      <c r="M15" s="99">
        <f t="shared" si="1"/>
        <v>100</v>
      </c>
      <c r="N15" s="121"/>
    </row>
    <row r="16" spans="1:14" ht="16.5" customHeight="1" x14ac:dyDescent="0.2">
      <c r="A16" s="104">
        <v>13</v>
      </c>
      <c r="B16" s="227" t="s">
        <v>461</v>
      </c>
      <c r="C16" s="227" t="s">
        <v>462</v>
      </c>
      <c r="D16" s="227" t="s">
        <v>73</v>
      </c>
      <c r="E16" s="67"/>
      <c r="F16" s="99"/>
      <c r="G16" s="99"/>
      <c r="H16" s="99">
        <v>27</v>
      </c>
      <c r="I16" s="99">
        <v>21</v>
      </c>
      <c r="J16" s="99">
        <v>16</v>
      </c>
      <c r="K16" s="99">
        <v>36</v>
      </c>
      <c r="L16" s="99"/>
      <c r="M16" s="99">
        <f t="shared" si="1"/>
        <v>100</v>
      </c>
      <c r="N16" s="121"/>
    </row>
    <row r="17" spans="1:14" ht="16.5" customHeight="1" x14ac:dyDescent="0.2">
      <c r="A17" s="98">
        <v>15</v>
      </c>
      <c r="B17" s="238" t="s">
        <v>80</v>
      </c>
      <c r="C17" s="238" t="s">
        <v>473</v>
      </c>
      <c r="D17" s="227" t="s">
        <v>44</v>
      </c>
      <c r="E17" s="67"/>
      <c r="F17" s="99"/>
      <c r="G17" s="99"/>
      <c r="H17" s="99"/>
      <c r="I17" s="99">
        <v>31</v>
      </c>
      <c r="J17" s="99">
        <v>33</v>
      </c>
      <c r="K17" s="99"/>
      <c r="L17" s="99">
        <v>31</v>
      </c>
      <c r="M17" s="99">
        <f t="shared" si="1"/>
        <v>95</v>
      </c>
      <c r="N17" s="121"/>
    </row>
    <row r="18" spans="1:14" ht="16.5" customHeight="1" x14ac:dyDescent="0.2">
      <c r="A18" s="104">
        <v>16</v>
      </c>
      <c r="B18" s="239" t="s">
        <v>316</v>
      </c>
      <c r="C18" s="239" t="s">
        <v>317</v>
      </c>
      <c r="D18" s="239" t="s">
        <v>190</v>
      </c>
      <c r="E18" s="97"/>
      <c r="F18" s="97"/>
      <c r="G18" s="97"/>
      <c r="H18" s="97"/>
      <c r="I18" s="97"/>
      <c r="J18" s="97"/>
      <c r="K18" s="97">
        <v>39</v>
      </c>
      <c r="L18" s="97">
        <v>50</v>
      </c>
      <c r="M18" s="99">
        <f t="shared" si="1"/>
        <v>89</v>
      </c>
      <c r="N18" s="121"/>
    </row>
    <row r="19" spans="1:14" ht="16.5" customHeight="1" x14ac:dyDescent="0.2">
      <c r="A19" s="98">
        <v>17</v>
      </c>
      <c r="B19" s="227" t="s">
        <v>42</v>
      </c>
      <c r="C19" s="227" t="s">
        <v>43</v>
      </c>
      <c r="D19" s="227" t="s">
        <v>44</v>
      </c>
      <c r="E19" s="67">
        <v>50</v>
      </c>
      <c r="F19" s="99"/>
      <c r="G19" s="99">
        <v>31</v>
      </c>
      <c r="H19" s="99"/>
      <c r="I19" s="99"/>
      <c r="J19" s="99"/>
      <c r="K19" s="99"/>
      <c r="L19" s="99"/>
      <c r="M19" s="99">
        <f t="shared" si="1"/>
        <v>81</v>
      </c>
      <c r="N19" s="121"/>
    </row>
    <row r="20" spans="1:14" ht="16.5" customHeight="1" x14ac:dyDescent="0.2">
      <c r="A20" s="104">
        <v>18</v>
      </c>
      <c r="B20" s="227" t="s">
        <v>54</v>
      </c>
      <c r="C20" s="227" t="s">
        <v>55</v>
      </c>
      <c r="D20" s="227" t="s">
        <v>56</v>
      </c>
      <c r="E20" s="67">
        <v>33</v>
      </c>
      <c r="F20" s="99"/>
      <c r="G20" s="99"/>
      <c r="H20" s="99"/>
      <c r="I20" s="99">
        <v>27</v>
      </c>
      <c r="J20" s="99">
        <v>19</v>
      </c>
      <c r="K20" s="99"/>
      <c r="L20" s="99"/>
      <c r="M20" s="99">
        <f t="shared" si="1"/>
        <v>79</v>
      </c>
      <c r="N20" s="121"/>
    </row>
    <row r="21" spans="1:14" ht="16.5" customHeight="1" x14ac:dyDescent="0.2">
      <c r="A21" s="98">
        <v>18</v>
      </c>
      <c r="B21" s="239" t="s">
        <v>97</v>
      </c>
      <c r="C21" s="239" t="s">
        <v>539</v>
      </c>
      <c r="D21" s="239" t="s">
        <v>64</v>
      </c>
      <c r="E21" s="97"/>
      <c r="F21" s="97"/>
      <c r="G21" s="97"/>
      <c r="H21" s="97"/>
      <c r="I21" s="97"/>
      <c r="J21" s="97"/>
      <c r="K21" s="97">
        <v>46</v>
      </c>
      <c r="L21" s="97">
        <v>33</v>
      </c>
      <c r="M21" s="99">
        <f t="shared" si="1"/>
        <v>79</v>
      </c>
      <c r="N21" s="121"/>
    </row>
    <row r="22" spans="1:14" ht="16.5" customHeight="1" x14ac:dyDescent="0.2">
      <c r="A22" s="104">
        <v>20</v>
      </c>
      <c r="B22" s="227" t="s">
        <v>463</v>
      </c>
      <c r="C22" s="227" t="s">
        <v>464</v>
      </c>
      <c r="D22" s="227" t="s">
        <v>73</v>
      </c>
      <c r="E22" s="67"/>
      <c r="F22" s="99"/>
      <c r="G22" s="99"/>
      <c r="H22" s="99">
        <v>23</v>
      </c>
      <c r="I22" s="99">
        <v>16</v>
      </c>
      <c r="J22" s="99">
        <v>12</v>
      </c>
      <c r="K22" s="99">
        <v>20</v>
      </c>
      <c r="L22" s="99"/>
      <c r="M22" s="99">
        <f t="shared" si="1"/>
        <v>71</v>
      </c>
      <c r="N22" s="121"/>
    </row>
    <row r="23" spans="1:14" ht="16.5" customHeight="1" x14ac:dyDescent="0.2">
      <c r="A23" s="98">
        <v>21</v>
      </c>
      <c r="B23" s="227" t="s">
        <v>59</v>
      </c>
      <c r="C23" s="227" t="s">
        <v>60</v>
      </c>
      <c r="D23" s="227" t="s">
        <v>61</v>
      </c>
      <c r="E23" s="67">
        <v>31</v>
      </c>
      <c r="F23" s="99"/>
      <c r="G23" s="99">
        <v>39</v>
      </c>
      <c r="H23" s="99"/>
      <c r="I23" s="99"/>
      <c r="J23" s="99"/>
      <c r="K23" s="99"/>
      <c r="L23" s="99"/>
      <c r="M23" s="99">
        <f t="shared" si="1"/>
        <v>70</v>
      </c>
      <c r="N23" s="121"/>
    </row>
    <row r="24" spans="1:14" ht="16.5" customHeight="1" x14ac:dyDescent="0.2">
      <c r="A24" s="104">
        <v>22</v>
      </c>
      <c r="B24" s="227" t="s">
        <v>402</v>
      </c>
      <c r="C24" s="227" t="s">
        <v>156</v>
      </c>
      <c r="D24" s="227" t="s">
        <v>61</v>
      </c>
      <c r="E24" s="67"/>
      <c r="F24" s="99"/>
      <c r="G24" s="99">
        <v>23</v>
      </c>
      <c r="H24" s="99"/>
      <c r="I24" s="99">
        <v>19</v>
      </c>
      <c r="J24" s="99">
        <v>23</v>
      </c>
      <c r="K24" s="99"/>
      <c r="L24" s="99"/>
      <c r="M24" s="99">
        <f t="shared" si="1"/>
        <v>65</v>
      </c>
      <c r="N24" s="121"/>
    </row>
    <row r="25" spans="1:14" ht="16.5" customHeight="1" x14ac:dyDescent="0.2">
      <c r="A25" s="98">
        <v>23</v>
      </c>
      <c r="B25" s="227" t="s">
        <v>180</v>
      </c>
      <c r="C25" s="227" t="s">
        <v>460</v>
      </c>
      <c r="D25" s="227" t="s">
        <v>73</v>
      </c>
      <c r="E25" s="67"/>
      <c r="F25" s="99"/>
      <c r="G25" s="99"/>
      <c r="H25" s="99">
        <v>27</v>
      </c>
      <c r="I25" s="99"/>
      <c r="J25" s="99">
        <v>14</v>
      </c>
      <c r="K25" s="99">
        <v>18</v>
      </c>
      <c r="L25" s="99"/>
      <c r="M25" s="99">
        <f t="shared" si="1"/>
        <v>59</v>
      </c>
      <c r="N25" s="121"/>
    </row>
    <row r="26" spans="1:14" ht="16.5" customHeight="1" x14ac:dyDescent="0.2">
      <c r="A26" s="104">
        <v>24</v>
      </c>
      <c r="B26" s="238" t="s">
        <v>67</v>
      </c>
      <c r="C26" s="238" t="s">
        <v>68</v>
      </c>
      <c r="D26" s="227" t="s">
        <v>47</v>
      </c>
      <c r="E26" s="67"/>
      <c r="F26" s="99"/>
      <c r="G26" s="99"/>
      <c r="H26" s="99"/>
      <c r="I26" s="99">
        <v>29</v>
      </c>
      <c r="J26" s="99">
        <v>29</v>
      </c>
      <c r="K26" s="99"/>
      <c r="L26" s="99"/>
      <c r="M26" s="99">
        <f t="shared" si="1"/>
        <v>58</v>
      </c>
      <c r="N26" s="121"/>
    </row>
    <row r="27" spans="1:14" ht="16.5" customHeight="1" x14ac:dyDescent="0.2">
      <c r="A27" s="98">
        <v>25</v>
      </c>
      <c r="B27" s="227" t="s">
        <v>65</v>
      </c>
      <c r="C27" s="227" t="s">
        <v>66</v>
      </c>
      <c r="D27" s="227" t="s">
        <v>47</v>
      </c>
      <c r="E27" s="67">
        <v>25</v>
      </c>
      <c r="F27" s="99"/>
      <c r="G27" s="99">
        <v>27</v>
      </c>
      <c r="H27" s="99"/>
      <c r="I27" s="99"/>
      <c r="J27" s="99"/>
      <c r="K27" s="99"/>
      <c r="L27" s="99"/>
      <c r="M27" s="99">
        <f t="shared" si="1"/>
        <v>52</v>
      </c>
      <c r="N27" s="121"/>
    </row>
    <row r="28" spans="1:14" ht="16.5" customHeight="1" x14ac:dyDescent="0.2">
      <c r="A28" s="104">
        <v>26</v>
      </c>
      <c r="B28" s="227" t="s">
        <v>397</v>
      </c>
      <c r="C28" s="227" t="s">
        <v>398</v>
      </c>
      <c r="D28" s="227" t="s">
        <v>44</v>
      </c>
      <c r="E28" s="67"/>
      <c r="F28" s="99"/>
      <c r="G28" s="99">
        <v>50</v>
      </c>
      <c r="H28" s="99"/>
      <c r="I28" s="99"/>
      <c r="J28" s="99"/>
      <c r="K28" s="99"/>
      <c r="L28" s="99"/>
      <c r="M28" s="99">
        <f t="shared" si="1"/>
        <v>50</v>
      </c>
      <c r="N28" s="121"/>
    </row>
    <row r="29" spans="1:14" ht="16.5" customHeight="1" x14ac:dyDescent="0.2">
      <c r="A29" s="98">
        <v>26</v>
      </c>
      <c r="B29" s="239" t="s">
        <v>504</v>
      </c>
      <c r="C29" s="239" t="s">
        <v>505</v>
      </c>
      <c r="D29" s="239" t="s">
        <v>56</v>
      </c>
      <c r="E29" s="97"/>
      <c r="F29" s="97"/>
      <c r="G29" s="97"/>
      <c r="H29" s="97"/>
      <c r="I29" s="97"/>
      <c r="J29" s="97">
        <v>50</v>
      </c>
      <c r="K29" s="97"/>
      <c r="L29" s="97"/>
      <c r="M29" s="99">
        <f t="shared" si="1"/>
        <v>50</v>
      </c>
      <c r="N29" s="121"/>
    </row>
    <row r="30" spans="1:14" ht="16.5" customHeight="1" x14ac:dyDescent="0.2">
      <c r="A30" s="104">
        <v>28</v>
      </c>
      <c r="B30" s="239" t="s">
        <v>496</v>
      </c>
      <c r="C30" s="239" t="s">
        <v>497</v>
      </c>
      <c r="D30" s="239" t="s">
        <v>44</v>
      </c>
      <c r="E30" s="97"/>
      <c r="F30" s="97"/>
      <c r="G30" s="97"/>
      <c r="H30" s="97"/>
      <c r="I30" s="97"/>
      <c r="J30" s="97"/>
      <c r="K30" s="97"/>
      <c r="L30" s="97">
        <v>46</v>
      </c>
      <c r="M30" s="99">
        <f t="shared" si="1"/>
        <v>46</v>
      </c>
      <c r="N30" s="121"/>
    </row>
    <row r="31" spans="1:14" ht="16.5" customHeight="1" x14ac:dyDescent="0.2">
      <c r="A31" s="98">
        <v>29</v>
      </c>
      <c r="B31" s="240" t="s">
        <v>408</v>
      </c>
      <c r="C31" s="240" t="s">
        <v>409</v>
      </c>
      <c r="D31" s="241" t="s">
        <v>44</v>
      </c>
      <c r="E31" s="127"/>
      <c r="F31" s="191"/>
      <c r="G31" s="191"/>
      <c r="H31" s="191"/>
      <c r="I31" s="191">
        <v>21</v>
      </c>
      <c r="J31" s="191">
        <v>21</v>
      </c>
      <c r="K31" s="191"/>
      <c r="L31" s="191"/>
      <c r="M31" s="191">
        <f t="shared" si="1"/>
        <v>42</v>
      </c>
      <c r="N31" s="121"/>
    </row>
    <row r="32" spans="1:14" ht="16.5" customHeight="1" x14ac:dyDescent="0.2">
      <c r="A32" s="104">
        <v>29</v>
      </c>
      <c r="B32" s="227" t="s">
        <v>465</v>
      </c>
      <c r="C32" s="227" t="s">
        <v>466</v>
      </c>
      <c r="D32" s="227" t="s">
        <v>73</v>
      </c>
      <c r="E32" s="67"/>
      <c r="F32" s="99"/>
      <c r="G32" s="99"/>
      <c r="H32" s="99">
        <v>21</v>
      </c>
      <c r="I32" s="99"/>
      <c r="J32" s="99"/>
      <c r="K32" s="99">
        <v>21</v>
      </c>
      <c r="L32" s="99"/>
      <c r="M32" s="99">
        <f t="shared" si="1"/>
        <v>42</v>
      </c>
      <c r="N32" s="121"/>
    </row>
    <row r="33" spans="1:18" ht="16.5" customHeight="1" x14ac:dyDescent="0.2">
      <c r="A33" s="98">
        <v>31</v>
      </c>
      <c r="B33" s="227" t="s">
        <v>457</v>
      </c>
      <c r="C33" s="227" t="s">
        <v>49</v>
      </c>
      <c r="D33" s="227" t="s">
        <v>430</v>
      </c>
      <c r="E33" s="67"/>
      <c r="F33" s="99"/>
      <c r="G33" s="99"/>
      <c r="H33" s="99">
        <v>36</v>
      </c>
      <c r="I33" s="99"/>
      <c r="J33" s="99"/>
      <c r="K33" s="99"/>
      <c r="L33" s="99"/>
      <c r="M33" s="99">
        <f t="shared" si="1"/>
        <v>36</v>
      </c>
      <c r="N33" s="121"/>
    </row>
    <row r="34" spans="1:18" ht="16.5" customHeight="1" x14ac:dyDescent="0.2">
      <c r="A34" s="104">
        <v>32</v>
      </c>
      <c r="B34" s="227" t="s">
        <v>122</v>
      </c>
      <c r="C34" s="227" t="s">
        <v>407</v>
      </c>
      <c r="D34" s="227" t="s">
        <v>208</v>
      </c>
      <c r="E34" s="67"/>
      <c r="F34" s="99"/>
      <c r="G34" s="99">
        <v>18</v>
      </c>
      <c r="H34" s="99"/>
      <c r="I34" s="99"/>
      <c r="J34" s="99"/>
      <c r="K34" s="99"/>
      <c r="L34" s="99">
        <v>16</v>
      </c>
      <c r="M34" s="99">
        <f t="shared" si="1"/>
        <v>34</v>
      </c>
      <c r="N34" s="121"/>
    </row>
    <row r="35" spans="1:18" ht="16.5" customHeight="1" x14ac:dyDescent="0.2">
      <c r="A35" s="98">
        <v>32</v>
      </c>
      <c r="B35" s="227" t="s">
        <v>408</v>
      </c>
      <c r="C35" s="227" t="s">
        <v>409</v>
      </c>
      <c r="D35" s="227" t="s">
        <v>44</v>
      </c>
      <c r="E35" s="67"/>
      <c r="F35" s="99"/>
      <c r="G35" s="99">
        <v>18</v>
      </c>
      <c r="H35" s="99"/>
      <c r="I35" s="99"/>
      <c r="J35" s="99"/>
      <c r="K35" s="99"/>
      <c r="L35" s="99">
        <v>16</v>
      </c>
      <c r="M35" s="99">
        <f t="shared" si="1"/>
        <v>34</v>
      </c>
      <c r="N35" s="121"/>
    </row>
    <row r="36" spans="1:18" ht="16.5" customHeight="1" x14ac:dyDescent="0.2">
      <c r="A36" s="104">
        <v>34</v>
      </c>
      <c r="B36" s="238" t="s">
        <v>477</v>
      </c>
      <c r="C36" s="238" t="s">
        <v>478</v>
      </c>
      <c r="D36" s="227" t="s">
        <v>64</v>
      </c>
      <c r="E36" s="67"/>
      <c r="F36" s="99"/>
      <c r="G36" s="99"/>
      <c r="H36" s="99"/>
      <c r="I36" s="99">
        <v>17</v>
      </c>
      <c r="J36" s="99">
        <v>16</v>
      </c>
      <c r="K36" s="99"/>
      <c r="L36" s="99"/>
      <c r="M36" s="99">
        <f t="shared" si="1"/>
        <v>33</v>
      </c>
    </row>
    <row r="37" spans="1:18" ht="16.5" customHeight="1" x14ac:dyDescent="0.2">
      <c r="A37" s="98">
        <v>35</v>
      </c>
      <c r="B37" s="238" t="s">
        <v>475</v>
      </c>
      <c r="C37" s="238" t="s">
        <v>476</v>
      </c>
      <c r="D37" s="227" t="s">
        <v>56</v>
      </c>
      <c r="E37" s="67"/>
      <c r="F37" s="99"/>
      <c r="G37" s="99"/>
      <c r="H37" s="99"/>
      <c r="I37" s="99">
        <v>19</v>
      </c>
      <c r="J37" s="99">
        <v>13</v>
      </c>
      <c r="K37" s="99"/>
      <c r="L37" s="99"/>
      <c r="M37" s="99">
        <f t="shared" si="1"/>
        <v>32</v>
      </c>
    </row>
    <row r="38" spans="1:18" ht="16.5" customHeight="1" x14ac:dyDescent="0.2">
      <c r="A38" s="104">
        <v>36</v>
      </c>
      <c r="B38" s="227" t="s">
        <v>178</v>
      </c>
      <c r="C38" s="227" t="s">
        <v>325</v>
      </c>
      <c r="D38" s="227" t="s">
        <v>321</v>
      </c>
      <c r="E38" s="67"/>
      <c r="F38" s="99"/>
      <c r="G38" s="99"/>
      <c r="H38" s="99">
        <v>31</v>
      </c>
      <c r="I38" s="99"/>
      <c r="J38" s="99"/>
      <c r="K38" s="99"/>
      <c r="L38" s="99"/>
      <c r="M38" s="99">
        <f t="shared" si="1"/>
        <v>31</v>
      </c>
      <c r="N38" s="121"/>
    </row>
    <row r="39" spans="1:18" ht="16.5" customHeight="1" x14ac:dyDescent="0.2">
      <c r="A39" s="98">
        <v>37</v>
      </c>
      <c r="B39" s="227" t="s">
        <v>458</v>
      </c>
      <c r="C39" s="227" t="s">
        <v>459</v>
      </c>
      <c r="D39" s="227" t="s">
        <v>73</v>
      </c>
      <c r="E39" s="67"/>
      <c r="F39" s="99"/>
      <c r="G39" s="99"/>
      <c r="H39" s="99">
        <v>29</v>
      </c>
      <c r="I39" s="99"/>
      <c r="J39" s="99"/>
      <c r="K39" s="99"/>
      <c r="L39" s="99"/>
      <c r="M39" s="99">
        <f t="shared" si="1"/>
        <v>29</v>
      </c>
      <c r="N39" s="121"/>
    </row>
    <row r="40" spans="1:18" ht="16.5" customHeight="1" x14ac:dyDescent="0.2">
      <c r="A40" s="104">
        <v>38</v>
      </c>
      <c r="B40" s="239" t="s">
        <v>166</v>
      </c>
      <c r="C40" s="239" t="s">
        <v>540</v>
      </c>
      <c r="D40" s="239" t="s">
        <v>286</v>
      </c>
      <c r="E40" s="97"/>
      <c r="F40" s="97"/>
      <c r="G40" s="97"/>
      <c r="H40" s="97"/>
      <c r="I40" s="97"/>
      <c r="J40" s="97"/>
      <c r="K40" s="97">
        <v>27</v>
      </c>
      <c r="L40" s="97"/>
      <c r="M40" s="99">
        <f t="shared" si="1"/>
        <v>27</v>
      </c>
      <c r="N40" s="121"/>
    </row>
    <row r="41" spans="1:18" ht="16.5" customHeight="1" x14ac:dyDescent="0.2">
      <c r="A41" s="98">
        <v>38</v>
      </c>
      <c r="B41" s="227" t="s">
        <v>62</v>
      </c>
      <c r="C41" s="227" t="s">
        <v>63</v>
      </c>
      <c r="D41" s="227" t="s">
        <v>64</v>
      </c>
      <c r="E41" s="99">
        <v>27</v>
      </c>
      <c r="F41" s="99"/>
      <c r="G41" s="99"/>
      <c r="H41" s="99"/>
      <c r="I41" s="99"/>
      <c r="J41" s="99"/>
      <c r="K41" s="99"/>
      <c r="L41" s="99"/>
      <c r="M41" s="99">
        <f t="shared" si="1"/>
        <v>27</v>
      </c>
      <c r="N41" s="121"/>
    </row>
    <row r="42" spans="1:18" ht="16.5" customHeight="1" x14ac:dyDescent="0.2">
      <c r="A42" s="104">
        <v>38</v>
      </c>
      <c r="B42" s="199" t="s">
        <v>92</v>
      </c>
      <c r="C42" s="199" t="s">
        <v>551</v>
      </c>
      <c r="D42" s="199" t="s">
        <v>47</v>
      </c>
      <c r="E42" s="10"/>
      <c r="F42" s="10"/>
      <c r="G42" s="10"/>
      <c r="H42" s="10"/>
      <c r="I42" s="10"/>
      <c r="J42" s="10"/>
      <c r="K42" s="10"/>
      <c r="L42" s="187">
        <v>27</v>
      </c>
      <c r="M42" s="99">
        <f t="shared" si="1"/>
        <v>27</v>
      </c>
      <c r="N42" s="121"/>
    </row>
    <row r="43" spans="1:18" ht="16.5" customHeight="1" x14ac:dyDescent="0.2">
      <c r="A43" s="98">
        <v>38</v>
      </c>
      <c r="B43" s="199" t="s">
        <v>403</v>
      </c>
      <c r="C43" s="199" t="s">
        <v>49</v>
      </c>
      <c r="D43" s="199" t="s">
        <v>546</v>
      </c>
      <c r="E43" s="10"/>
      <c r="F43" s="10"/>
      <c r="G43" s="10"/>
      <c r="H43" s="10"/>
      <c r="I43" s="10"/>
      <c r="J43" s="10"/>
      <c r="K43" s="10"/>
      <c r="L43" s="187">
        <v>27</v>
      </c>
      <c r="M43" s="99">
        <f t="shared" si="1"/>
        <v>27</v>
      </c>
      <c r="N43" s="121"/>
    </row>
    <row r="44" spans="1:18" ht="16.5" customHeight="1" x14ac:dyDescent="0.2">
      <c r="A44" s="104">
        <v>42</v>
      </c>
      <c r="B44" s="238" t="s">
        <v>506</v>
      </c>
      <c r="C44" s="238" t="s">
        <v>507</v>
      </c>
      <c r="D44" s="227" t="s">
        <v>509</v>
      </c>
      <c r="E44" s="67"/>
      <c r="F44" s="99"/>
      <c r="G44" s="99"/>
      <c r="H44" s="99"/>
      <c r="I44" s="99"/>
      <c r="J44" s="99">
        <v>25</v>
      </c>
      <c r="K44" s="99"/>
      <c r="L44" s="99"/>
      <c r="M44" s="99">
        <f t="shared" si="1"/>
        <v>25</v>
      </c>
      <c r="N44" s="121"/>
      <c r="R44" s="20" t="s">
        <v>6</v>
      </c>
    </row>
    <row r="45" spans="1:18" ht="16.5" customHeight="1" x14ac:dyDescent="0.2">
      <c r="A45" s="98">
        <v>43</v>
      </c>
      <c r="B45" s="227" t="s">
        <v>388</v>
      </c>
      <c r="C45" s="227" t="s">
        <v>401</v>
      </c>
      <c r="D45" s="227" t="s">
        <v>190</v>
      </c>
      <c r="E45" s="67"/>
      <c r="F45" s="99"/>
      <c r="G45" s="99">
        <v>23</v>
      </c>
      <c r="H45" s="99"/>
      <c r="I45" s="99"/>
      <c r="J45" s="99"/>
      <c r="K45" s="99"/>
      <c r="L45" s="99"/>
      <c r="M45" s="99">
        <f t="shared" si="1"/>
        <v>23</v>
      </c>
      <c r="N45" s="121"/>
    </row>
    <row r="46" spans="1:18" ht="16.5" customHeight="1" x14ac:dyDescent="0.2">
      <c r="A46" s="104">
        <v>43</v>
      </c>
      <c r="B46" s="199" t="s">
        <v>552</v>
      </c>
      <c r="C46" s="199" t="s">
        <v>543</v>
      </c>
      <c r="D46" s="199" t="s">
        <v>272</v>
      </c>
      <c r="E46" s="10"/>
      <c r="F46" s="10"/>
      <c r="G46" s="10"/>
      <c r="H46" s="10"/>
      <c r="I46" s="10"/>
      <c r="J46" s="10"/>
      <c r="K46" s="10"/>
      <c r="L46" s="187">
        <v>23</v>
      </c>
      <c r="M46" s="99">
        <f t="shared" si="1"/>
        <v>23</v>
      </c>
      <c r="N46" s="121"/>
    </row>
    <row r="47" spans="1:18" ht="16.5" customHeight="1" x14ac:dyDescent="0.2">
      <c r="A47" s="98">
        <v>43</v>
      </c>
      <c r="B47" s="199" t="s">
        <v>553</v>
      </c>
      <c r="C47" s="199" t="s">
        <v>554</v>
      </c>
      <c r="D47" s="199" t="s">
        <v>546</v>
      </c>
      <c r="E47" s="10"/>
      <c r="F47" s="10"/>
      <c r="G47" s="10"/>
      <c r="H47" s="10"/>
      <c r="I47" s="10"/>
      <c r="J47" s="10"/>
      <c r="K47" s="10"/>
      <c r="L47" s="187">
        <v>23</v>
      </c>
      <c r="M47" s="99">
        <f t="shared" si="1"/>
        <v>23</v>
      </c>
      <c r="N47" s="121"/>
    </row>
    <row r="48" spans="1:18" ht="16.5" customHeight="1" x14ac:dyDescent="0.2">
      <c r="A48" s="104">
        <v>46</v>
      </c>
      <c r="B48" s="239" t="s">
        <v>159</v>
      </c>
      <c r="C48" s="239" t="s">
        <v>508</v>
      </c>
      <c r="D48" s="239" t="s">
        <v>509</v>
      </c>
      <c r="E48" s="97"/>
      <c r="F48" s="97"/>
      <c r="G48" s="97"/>
      <c r="H48" s="97"/>
      <c r="I48" s="97"/>
      <c r="J48" s="97">
        <v>21</v>
      </c>
      <c r="K48" s="97"/>
      <c r="L48" s="97"/>
      <c r="M48" s="99">
        <f t="shared" si="1"/>
        <v>21</v>
      </c>
      <c r="N48" s="121"/>
    </row>
    <row r="49" spans="1:20" ht="16.5" customHeight="1" x14ac:dyDescent="0.2">
      <c r="A49" s="98">
        <v>47</v>
      </c>
      <c r="B49" s="239" t="s">
        <v>122</v>
      </c>
      <c r="C49" s="239" t="s">
        <v>539</v>
      </c>
      <c r="D49" s="239" t="s">
        <v>64</v>
      </c>
      <c r="E49" s="97"/>
      <c r="F49" s="97"/>
      <c r="G49" s="97"/>
      <c r="H49" s="97"/>
      <c r="I49" s="97"/>
      <c r="J49" s="97"/>
      <c r="K49" s="97">
        <v>20</v>
      </c>
      <c r="L49" s="97"/>
      <c r="M49" s="99">
        <f t="shared" si="1"/>
        <v>20</v>
      </c>
      <c r="N49" s="121"/>
    </row>
    <row r="50" spans="1:20" ht="16.5" customHeight="1" x14ac:dyDescent="0.2">
      <c r="A50" s="104">
        <v>47</v>
      </c>
      <c r="B50" s="227" t="s">
        <v>403</v>
      </c>
      <c r="C50" s="227" t="s">
        <v>49</v>
      </c>
      <c r="D50" s="227" t="s">
        <v>404</v>
      </c>
      <c r="E50" s="67"/>
      <c r="F50" s="99"/>
      <c r="G50" s="99">
        <v>20</v>
      </c>
      <c r="H50" s="99"/>
      <c r="I50" s="99"/>
      <c r="J50" s="99"/>
      <c r="K50" s="99"/>
      <c r="L50" s="99"/>
      <c r="M50" s="99">
        <f t="shared" si="1"/>
        <v>20</v>
      </c>
      <c r="N50" s="121"/>
    </row>
    <row r="51" spans="1:20" ht="16.5" customHeight="1" x14ac:dyDescent="0.2">
      <c r="A51" s="98">
        <v>47</v>
      </c>
      <c r="B51" s="227" t="s">
        <v>468</v>
      </c>
      <c r="C51" s="227" t="s">
        <v>467</v>
      </c>
      <c r="D51" s="227" t="s">
        <v>73</v>
      </c>
      <c r="E51" s="67"/>
      <c r="F51" s="99"/>
      <c r="G51" s="99"/>
      <c r="H51" s="99">
        <v>20</v>
      </c>
      <c r="I51" s="99"/>
      <c r="J51" s="99"/>
      <c r="K51" s="99"/>
      <c r="L51" s="99"/>
      <c r="M51" s="99">
        <f t="shared" si="1"/>
        <v>20</v>
      </c>
      <c r="N51" s="121"/>
    </row>
    <row r="52" spans="1:20" ht="16.5" customHeight="1" x14ac:dyDescent="0.2">
      <c r="A52" s="104">
        <v>50</v>
      </c>
      <c r="B52" s="239" t="s">
        <v>510</v>
      </c>
      <c r="C52" s="239" t="s">
        <v>511</v>
      </c>
      <c r="D52" s="239" t="s">
        <v>56</v>
      </c>
      <c r="E52" s="97"/>
      <c r="F52" s="97"/>
      <c r="G52" s="97"/>
      <c r="H52" s="97"/>
      <c r="I52" s="97"/>
      <c r="J52" s="97">
        <v>19</v>
      </c>
      <c r="K52" s="97"/>
      <c r="L52" s="97"/>
      <c r="M52" s="99">
        <f t="shared" si="1"/>
        <v>19</v>
      </c>
      <c r="N52" s="121"/>
    </row>
    <row r="53" spans="1:20" ht="16.5" customHeight="1" x14ac:dyDescent="0.2">
      <c r="A53" s="98">
        <v>51</v>
      </c>
      <c r="B53" s="227" t="s">
        <v>405</v>
      </c>
      <c r="C53" s="227" t="s">
        <v>406</v>
      </c>
      <c r="D53" s="227" t="s">
        <v>44</v>
      </c>
      <c r="E53" s="67"/>
      <c r="F53" s="99"/>
      <c r="G53" s="99">
        <v>18</v>
      </c>
      <c r="H53" s="99"/>
      <c r="I53" s="99"/>
      <c r="J53" s="99"/>
      <c r="K53" s="99"/>
      <c r="L53" s="99"/>
      <c r="M53" s="99">
        <f t="shared" si="1"/>
        <v>18</v>
      </c>
      <c r="N53" s="121"/>
    </row>
    <row r="54" spans="1:20" ht="16.5" customHeight="1" x14ac:dyDescent="0.2">
      <c r="A54" s="104">
        <v>52</v>
      </c>
      <c r="B54" s="239" t="s">
        <v>512</v>
      </c>
      <c r="C54" s="239" t="s">
        <v>513</v>
      </c>
      <c r="D54" s="239" t="s">
        <v>509</v>
      </c>
      <c r="E54" s="97"/>
      <c r="F54" s="97"/>
      <c r="G54" s="97"/>
      <c r="H54" s="97"/>
      <c r="I54" s="97"/>
      <c r="J54" s="97">
        <v>16</v>
      </c>
      <c r="K54" s="97"/>
      <c r="L54" s="97"/>
      <c r="M54" s="99">
        <f t="shared" si="1"/>
        <v>16</v>
      </c>
      <c r="N54" s="121"/>
    </row>
    <row r="55" spans="1:20" ht="16.5" customHeight="1" x14ac:dyDescent="0.2">
      <c r="A55" s="98">
        <v>53</v>
      </c>
      <c r="B55" s="227" t="s">
        <v>410</v>
      </c>
      <c r="C55" s="227" t="s">
        <v>411</v>
      </c>
      <c r="D55" s="227" t="s">
        <v>208</v>
      </c>
      <c r="E55" s="67"/>
      <c r="F55" s="99"/>
      <c r="G55" s="99">
        <v>15</v>
      </c>
      <c r="H55" s="99"/>
      <c r="I55" s="99"/>
      <c r="J55" s="99"/>
      <c r="K55" s="99"/>
      <c r="L55" s="99"/>
      <c r="M55" s="99">
        <f t="shared" si="1"/>
        <v>15</v>
      </c>
      <c r="N55" s="121"/>
    </row>
    <row r="56" spans="1:20" ht="16.5" customHeight="1" x14ac:dyDescent="0.2">
      <c r="A56" s="104">
        <v>53</v>
      </c>
      <c r="B56" s="227" t="s">
        <v>147</v>
      </c>
      <c r="C56" s="227" t="s">
        <v>412</v>
      </c>
      <c r="D56" s="227" t="s">
        <v>61</v>
      </c>
      <c r="E56" s="67"/>
      <c r="F56" s="99"/>
      <c r="G56" s="99">
        <v>15</v>
      </c>
      <c r="H56" s="99"/>
      <c r="I56" s="99"/>
      <c r="J56" s="99"/>
      <c r="K56" s="99"/>
      <c r="L56" s="99"/>
      <c r="M56" s="99">
        <f t="shared" si="1"/>
        <v>15</v>
      </c>
      <c r="N56" s="121"/>
      <c r="T56" s="20" t="s">
        <v>6</v>
      </c>
    </row>
    <row r="57" spans="1:20" ht="16.5" customHeight="1" x14ac:dyDescent="0.2">
      <c r="A57" s="98">
        <v>55</v>
      </c>
      <c r="B57" s="239" t="s">
        <v>107</v>
      </c>
      <c r="C57" s="239" t="s">
        <v>514</v>
      </c>
      <c r="D57" s="239" t="s">
        <v>509</v>
      </c>
      <c r="E57" s="97"/>
      <c r="F57" s="97"/>
      <c r="G57" s="97"/>
      <c r="H57" s="97"/>
      <c r="I57" s="97"/>
      <c r="J57" s="97">
        <v>14</v>
      </c>
      <c r="K57" s="97"/>
      <c r="L57" s="97"/>
      <c r="M57" s="99">
        <f t="shared" si="1"/>
        <v>14</v>
      </c>
      <c r="N57" s="121"/>
      <c r="T57" s="20"/>
    </row>
    <row r="58" spans="1:20" ht="16.5" customHeight="1" x14ac:dyDescent="0.2">
      <c r="A58" s="104">
        <v>56</v>
      </c>
      <c r="B58" s="239" t="s">
        <v>515</v>
      </c>
      <c r="C58" s="239" t="s">
        <v>516</v>
      </c>
      <c r="D58" s="239" t="s">
        <v>509</v>
      </c>
      <c r="E58" s="97"/>
      <c r="F58" s="97"/>
      <c r="G58" s="97"/>
      <c r="H58" s="97"/>
      <c r="I58" s="97"/>
      <c r="J58" s="97">
        <v>13</v>
      </c>
      <c r="K58" s="97"/>
      <c r="L58" s="97"/>
      <c r="M58" s="99">
        <f t="shared" si="1"/>
        <v>13</v>
      </c>
      <c r="N58" s="121"/>
      <c r="T58" s="20"/>
    </row>
    <row r="59" spans="1:20" ht="16.5" customHeight="1" x14ac:dyDescent="0.2">
      <c r="A59" s="98">
        <v>56</v>
      </c>
      <c r="B59" s="239" t="s">
        <v>107</v>
      </c>
      <c r="C59" s="239" t="s">
        <v>517</v>
      </c>
      <c r="D59" s="239" t="s">
        <v>509</v>
      </c>
      <c r="E59" s="97"/>
      <c r="F59" s="97"/>
      <c r="G59" s="97"/>
      <c r="H59" s="97"/>
      <c r="I59" s="97"/>
      <c r="J59" s="97">
        <v>13</v>
      </c>
      <c r="K59" s="97"/>
      <c r="L59" s="97"/>
      <c r="M59" s="99">
        <f t="shared" si="1"/>
        <v>13</v>
      </c>
      <c r="N59" s="121"/>
      <c r="T59" s="20"/>
    </row>
    <row r="60" spans="1:20" ht="16.5" customHeight="1" x14ac:dyDescent="0.2">
      <c r="A60" s="9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1"/>
      <c r="T60" s="20"/>
    </row>
    <row r="61" spans="1:20" ht="16.5" customHeight="1" x14ac:dyDescent="0.2">
      <c r="A61" s="6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21"/>
    </row>
    <row r="62" spans="1:20" ht="15.75" x14ac:dyDescent="0.25">
      <c r="A62" s="93"/>
      <c r="B62" s="94" t="s">
        <v>21</v>
      </c>
      <c r="C62" s="95"/>
      <c r="D62" s="84"/>
      <c r="E62" s="85"/>
      <c r="F62" s="85"/>
      <c r="G62" s="85"/>
      <c r="H62" s="85"/>
      <c r="I62" s="85"/>
      <c r="J62" s="219"/>
      <c r="K62" s="219"/>
      <c r="L62" s="219"/>
      <c r="M62" s="116"/>
      <c r="N62" s="121"/>
    </row>
    <row r="63" spans="1:20" ht="30.75" customHeight="1" x14ac:dyDescent="0.25">
      <c r="A63" s="92"/>
      <c r="B63" s="78" t="s">
        <v>1</v>
      </c>
      <c r="C63" s="79" t="s">
        <v>2</v>
      </c>
      <c r="D63" s="117" t="s">
        <v>3</v>
      </c>
      <c r="E63" s="64" t="s">
        <v>32</v>
      </c>
      <c r="F63" s="118" t="s">
        <v>33</v>
      </c>
      <c r="G63" s="161" t="s">
        <v>357</v>
      </c>
      <c r="H63" s="113" t="s">
        <v>358</v>
      </c>
      <c r="I63" s="112" t="s">
        <v>34</v>
      </c>
      <c r="J63" s="112" t="s">
        <v>35</v>
      </c>
      <c r="K63" s="119" t="s">
        <v>36</v>
      </c>
      <c r="L63" s="112" t="s">
        <v>37</v>
      </c>
      <c r="M63" s="113" t="s">
        <v>38</v>
      </c>
    </row>
    <row r="64" spans="1:20" ht="17.25" customHeight="1" x14ac:dyDescent="0.2">
      <c r="A64" s="337">
        <v>1</v>
      </c>
      <c r="B64" s="338" t="s">
        <v>69</v>
      </c>
      <c r="C64" s="338" t="s">
        <v>70</v>
      </c>
      <c r="D64" s="339" t="s">
        <v>47</v>
      </c>
      <c r="E64" s="346">
        <v>55</v>
      </c>
      <c r="F64" s="361">
        <v>55</v>
      </c>
      <c r="G64" s="346">
        <v>55</v>
      </c>
      <c r="H64" s="346">
        <v>55</v>
      </c>
      <c r="I64" s="346">
        <v>55</v>
      </c>
      <c r="J64" s="346"/>
      <c r="K64" s="346"/>
      <c r="L64" s="346"/>
      <c r="M64" s="346">
        <f>SUM(E64:L64)-E64</f>
        <v>220</v>
      </c>
    </row>
    <row r="65" spans="1:19" ht="18" customHeight="1" x14ac:dyDescent="0.2">
      <c r="A65" s="337">
        <v>2</v>
      </c>
      <c r="B65" s="373" t="s">
        <v>39</v>
      </c>
      <c r="C65" s="373" t="s">
        <v>40</v>
      </c>
      <c r="D65" s="374" t="s">
        <v>41</v>
      </c>
      <c r="E65" s="343">
        <v>50</v>
      </c>
      <c r="F65" s="343">
        <v>50</v>
      </c>
      <c r="G65" s="343">
        <v>50</v>
      </c>
      <c r="H65" s="343">
        <v>50</v>
      </c>
      <c r="I65" s="343">
        <v>46</v>
      </c>
      <c r="J65" s="343">
        <v>46</v>
      </c>
      <c r="K65" s="343">
        <v>55</v>
      </c>
      <c r="L65" s="343"/>
      <c r="M65" s="346">
        <f>SUM(E65:L65)-I65-J65-J65</f>
        <v>209</v>
      </c>
    </row>
    <row r="66" spans="1:19" ht="17.25" customHeight="1" x14ac:dyDescent="0.2">
      <c r="A66" s="337">
        <v>3</v>
      </c>
      <c r="B66" s="362" t="s">
        <v>323</v>
      </c>
      <c r="C66" s="362" t="s">
        <v>303</v>
      </c>
      <c r="D66" s="362" t="s">
        <v>64</v>
      </c>
      <c r="E66" s="343"/>
      <c r="F66" s="346">
        <v>46</v>
      </c>
      <c r="G66" s="346">
        <v>42</v>
      </c>
      <c r="H66" s="346">
        <v>42</v>
      </c>
      <c r="I66" s="346">
        <v>50</v>
      </c>
      <c r="J66" s="346">
        <v>50</v>
      </c>
      <c r="K66" s="346">
        <v>50</v>
      </c>
      <c r="L66" s="346">
        <v>46</v>
      </c>
      <c r="M66" s="346">
        <f>SUM(E66:L66)-G66-H66-F66</f>
        <v>196</v>
      </c>
      <c r="S66" s="20" t="s">
        <v>6</v>
      </c>
    </row>
    <row r="67" spans="1:19" ht="16.5" customHeight="1" x14ac:dyDescent="0.2">
      <c r="A67" s="104">
        <v>4</v>
      </c>
      <c r="B67" s="227" t="s">
        <v>45</v>
      </c>
      <c r="C67" s="227" t="s">
        <v>46</v>
      </c>
      <c r="D67" s="227" t="s">
        <v>47</v>
      </c>
      <c r="E67" s="67">
        <v>46</v>
      </c>
      <c r="F67" s="99"/>
      <c r="G67" s="67">
        <v>39</v>
      </c>
      <c r="H67" s="67">
        <v>39</v>
      </c>
      <c r="I67" s="67">
        <v>39</v>
      </c>
      <c r="J67" s="67"/>
      <c r="K67" s="67">
        <v>46</v>
      </c>
      <c r="L67" s="67">
        <v>42</v>
      </c>
      <c r="M67" s="99">
        <f>SUM(E67:L67)-G67-H67</f>
        <v>173</v>
      </c>
    </row>
    <row r="68" spans="1:19" ht="17.25" customHeight="1" x14ac:dyDescent="0.2">
      <c r="A68" s="104">
        <v>5</v>
      </c>
      <c r="B68" s="227" t="s">
        <v>52</v>
      </c>
      <c r="C68" s="227" t="s">
        <v>53</v>
      </c>
      <c r="D68" s="227" t="s">
        <v>47</v>
      </c>
      <c r="E68" s="99">
        <v>36</v>
      </c>
      <c r="F68" s="99">
        <v>36</v>
      </c>
      <c r="G68" s="99">
        <v>31</v>
      </c>
      <c r="H68" s="99">
        <v>31</v>
      </c>
      <c r="I68" s="99">
        <v>42</v>
      </c>
      <c r="J68" s="99">
        <v>42</v>
      </c>
      <c r="K68" s="99">
        <v>42</v>
      </c>
      <c r="L68" s="99">
        <v>31</v>
      </c>
      <c r="M68" s="99">
        <f>SUM(E68:L68)-G68-H68-E68-L68</f>
        <v>162</v>
      </c>
    </row>
    <row r="69" spans="1:19" ht="17.25" customHeight="1" x14ac:dyDescent="0.2">
      <c r="A69" s="104">
        <v>6</v>
      </c>
      <c r="B69" s="244" t="s">
        <v>48</v>
      </c>
      <c r="C69" s="244" t="s">
        <v>49</v>
      </c>
      <c r="D69" s="245" t="s">
        <v>47</v>
      </c>
      <c r="E69" s="67">
        <v>42</v>
      </c>
      <c r="F69" s="99">
        <v>39</v>
      </c>
      <c r="G69" s="99"/>
      <c r="H69" s="99">
        <v>36</v>
      </c>
      <c r="I69" s="99">
        <v>36</v>
      </c>
      <c r="J69" s="99">
        <v>39</v>
      </c>
      <c r="K69" s="99">
        <v>36</v>
      </c>
      <c r="L69" s="99">
        <v>29</v>
      </c>
      <c r="M69" s="99">
        <f>SUM(E69:L69)-H69-I69-L69</f>
        <v>156</v>
      </c>
    </row>
    <row r="70" spans="1:19" ht="17.25" customHeight="1" x14ac:dyDescent="0.2">
      <c r="A70" s="104">
        <v>7</v>
      </c>
      <c r="B70" s="249" t="s">
        <v>57</v>
      </c>
      <c r="C70" s="249" t="s">
        <v>58</v>
      </c>
      <c r="D70" s="250" t="s">
        <v>47</v>
      </c>
      <c r="E70" s="127">
        <v>33</v>
      </c>
      <c r="F70" s="189">
        <v>42</v>
      </c>
      <c r="G70" s="189">
        <v>36</v>
      </c>
      <c r="H70" s="189">
        <v>33</v>
      </c>
      <c r="I70" s="189">
        <v>33</v>
      </c>
      <c r="J70" s="189">
        <v>36</v>
      </c>
      <c r="K70" s="189">
        <v>39</v>
      </c>
      <c r="L70" s="190">
        <v>33</v>
      </c>
      <c r="M70" s="191">
        <f>SUM(E70:L70)-E70-H70-I70-L70</f>
        <v>153</v>
      </c>
    </row>
    <row r="71" spans="1:19" ht="17.25" customHeight="1" x14ac:dyDescent="0.2">
      <c r="A71" s="104">
        <v>8</v>
      </c>
      <c r="B71" s="227" t="s">
        <v>50</v>
      </c>
      <c r="C71" s="227" t="s">
        <v>51</v>
      </c>
      <c r="D71" s="227" t="s">
        <v>44</v>
      </c>
      <c r="E71" s="99">
        <v>39</v>
      </c>
      <c r="F71" s="99"/>
      <c r="G71" s="99"/>
      <c r="H71" s="99"/>
      <c r="I71" s="99"/>
      <c r="J71" s="99">
        <v>55</v>
      </c>
      <c r="K71" s="99"/>
      <c r="L71" s="99">
        <v>55</v>
      </c>
      <c r="M71" s="99">
        <f t="shared" ref="M71:M78" si="2">SUM(E71:L71)</f>
        <v>149</v>
      </c>
    </row>
    <row r="72" spans="1:19" ht="17.25" customHeight="1" x14ac:dyDescent="0.2">
      <c r="A72" s="104">
        <v>9</v>
      </c>
      <c r="B72" s="238" t="s">
        <v>67</v>
      </c>
      <c r="C72" s="328" t="s">
        <v>68</v>
      </c>
      <c r="D72" s="239" t="s">
        <v>47</v>
      </c>
      <c r="E72" s="97"/>
      <c r="F72" s="97"/>
      <c r="G72" s="97"/>
      <c r="H72" s="97"/>
      <c r="I72" s="97">
        <v>31</v>
      </c>
      <c r="J72" s="99">
        <v>33</v>
      </c>
      <c r="K72" s="97">
        <v>33</v>
      </c>
      <c r="L72" s="97">
        <v>25</v>
      </c>
      <c r="M72" s="99">
        <f t="shared" si="2"/>
        <v>122</v>
      </c>
      <c r="P72" s="20" t="s">
        <v>6</v>
      </c>
      <c r="R72" s="20" t="s">
        <v>6</v>
      </c>
    </row>
    <row r="73" spans="1:19" ht="17.25" customHeight="1" x14ac:dyDescent="0.2">
      <c r="A73" s="104">
        <v>10</v>
      </c>
      <c r="B73" s="239" t="s">
        <v>496</v>
      </c>
      <c r="C73" s="239" t="s">
        <v>497</v>
      </c>
      <c r="D73" s="239" t="s">
        <v>44</v>
      </c>
      <c r="E73" s="97"/>
      <c r="F73" s="97"/>
      <c r="G73" s="97"/>
      <c r="H73" s="97"/>
      <c r="I73" s="97"/>
      <c r="J73" s="97"/>
      <c r="K73" s="97"/>
      <c r="L73" s="97">
        <v>50</v>
      </c>
      <c r="M73" s="99">
        <f t="shared" si="2"/>
        <v>50</v>
      </c>
    </row>
    <row r="74" spans="1:19" ht="17.25" customHeight="1" x14ac:dyDescent="0.2">
      <c r="A74" s="104">
        <v>11</v>
      </c>
      <c r="B74" s="227" t="s">
        <v>413</v>
      </c>
      <c r="C74" s="227" t="s">
        <v>398</v>
      </c>
      <c r="D74" s="227" t="s">
        <v>44</v>
      </c>
      <c r="E74" s="99"/>
      <c r="F74" s="99"/>
      <c r="G74" s="99">
        <v>46</v>
      </c>
      <c r="H74" s="99"/>
      <c r="I74" s="99"/>
      <c r="J74" s="99"/>
      <c r="K74" s="99"/>
      <c r="L74" s="99"/>
      <c r="M74" s="99">
        <f t="shared" si="2"/>
        <v>46</v>
      </c>
    </row>
    <row r="75" spans="1:19" ht="17.25" customHeight="1" x14ac:dyDescent="0.2">
      <c r="A75" s="104">
        <v>11</v>
      </c>
      <c r="B75" s="236" t="s">
        <v>300</v>
      </c>
      <c r="C75" s="236" t="s">
        <v>301</v>
      </c>
      <c r="D75" s="236" t="s">
        <v>286</v>
      </c>
      <c r="E75" s="97"/>
      <c r="F75" s="97"/>
      <c r="G75" s="97"/>
      <c r="H75" s="97">
        <v>46</v>
      </c>
      <c r="I75" s="97"/>
      <c r="J75" s="97"/>
      <c r="K75" s="97"/>
      <c r="L75" s="97"/>
      <c r="M75" s="99">
        <f t="shared" si="2"/>
        <v>46</v>
      </c>
    </row>
    <row r="76" spans="1:19" ht="17.25" customHeight="1" x14ac:dyDescent="0.2">
      <c r="A76" s="104">
        <v>13</v>
      </c>
      <c r="B76" s="239" t="s">
        <v>542</v>
      </c>
      <c r="C76" s="239" t="s">
        <v>543</v>
      </c>
      <c r="D76" s="239" t="s">
        <v>272</v>
      </c>
      <c r="E76" s="97"/>
      <c r="F76" s="97"/>
      <c r="G76" s="97"/>
      <c r="H76" s="97"/>
      <c r="I76" s="97"/>
      <c r="J76" s="97"/>
      <c r="K76" s="97"/>
      <c r="L76" s="97">
        <v>39</v>
      </c>
      <c r="M76" s="99">
        <f t="shared" si="2"/>
        <v>39</v>
      </c>
    </row>
    <row r="77" spans="1:19" ht="17.25" customHeight="1" x14ac:dyDescent="0.2">
      <c r="A77" s="104">
        <v>14</v>
      </c>
      <c r="B77" s="239" t="s">
        <v>544</v>
      </c>
      <c r="C77" s="239" t="s">
        <v>474</v>
      </c>
      <c r="D77" s="239" t="s">
        <v>47</v>
      </c>
      <c r="E77" s="97"/>
      <c r="F77" s="97"/>
      <c r="G77" s="97"/>
      <c r="H77" s="97"/>
      <c r="I77" s="97"/>
      <c r="J77" s="97"/>
      <c r="K77" s="97"/>
      <c r="L77" s="97">
        <v>36</v>
      </c>
      <c r="M77" s="99">
        <f t="shared" si="2"/>
        <v>36</v>
      </c>
    </row>
    <row r="78" spans="1:19" ht="17.25" customHeight="1" x14ac:dyDescent="0.2">
      <c r="A78" s="104">
        <v>15</v>
      </c>
      <c r="B78" s="227" t="s">
        <v>42</v>
      </c>
      <c r="C78" s="227" t="s">
        <v>43</v>
      </c>
      <c r="D78" s="227" t="s">
        <v>44</v>
      </c>
      <c r="E78" s="99"/>
      <c r="F78" s="99"/>
      <c r="G78" s="99">
        <v>33</v>
      </c>
      <c r="H78" s="99"/>
      <c r="I78" s="99"/>
      <c r="J78" s="99"/>
      <c r="K78" s="99"/>
      <c r="L78" s="99"/>
      <c r="M78" s="99">
        <f t="shared" si="2"/>
        <v>33</v>
      </c>
    </row>
    <row r="79" spans="1:19" ht="17.25" customHeight="1" x14ac:dyDescent="0.2">
      <c r="A79" s="104">
        <v>16</v>
      </c>
      <c r="B79" s="238" t="s">
        <v>54</v>
      </c>
      <c r="C79" s="238" t="s">
        <v>55</v>
      </c>
      <c r="D79" s="239" t="s">
        <v>56</v>
      </c>
      <c r="E79" s="97"/>
      <c r="F79" s="97"/>
      <c r="G79" s="97"/>
      <c r="H79" s="97"/>
      <c r="I79" s="97">
        <v>31</v>
      </c>
      <c r="J79" s="97"/>
      <c r="K79" s="97"/>
      <c r="L79" s="97"/>
      <c r="M79" s="99">
        <f t="shared" ref="M79" si="3">SUM(E79:L79)</f>
        <v>31</v>
      </c>
    </row>
    <row r="80" spans="1:19" ht="17.25" customHeight="1" x14ac:dyDescent="0.2">
      <c r="A80" s="104">
        <v>17</v>
      </c>
      <c r="B80" s="227" t="s">
        <v>59</v>
      </c>
      <c r="C80" s="227" t="s">
        <v>60</v>
      </c>
      <c r="D80" s="227" t="s">
        <v>61</v>
      </c>
      <c r="E80" s="99"/>
      <c r="F80" s="99"/>
      <c r="G80" s="99">
        <v>29</v>
      </c>
      <c r="H80" s="99"/>
      <c r="I80" s="99"/>
      <c r="J80" s="99"/>
      <c r="K80" s="99"/>
      <c r="L80" s="99"/>
      <c r="M80" s="99">
        <f>SUM(E80:L80)</f>
        <v>29</v>
      </c>
    </row>
    <row r="81" spans="1:18" ht="17.25" customHeight="1" x14ac:dyDescent="0.2">
      <c r="A81" s="104">
        <v>18</v>
      </c>
      <c r="B81" s="227" t="s">
        <v>402</v>
      </c>
      <c r="C81" s="227" t="s">
        <v>156</v>
      </c>
      <c r="D81" s="227" t="s">
        <v>61</v>
      </c>
      <c r="E81" s="97"/>
      <c r="F81" s="97"/>
      <c r="G81" s="97">
        <v>27</v>
      </c>
      <c r="H81" s="97"/>
      <c r="I81" s="97"/>
      <c r="J81" s="97"/>
      <c r="K81" s="97"/>
      <c r="L81" s="97"/>
      <c r="M81" s="99">
        <f>SUM(E81:L81)</f>
        <v>27</v>
      </c>
    </row>
    <row r="82" spans="1:18" ht="17.25" customHeight="1" x14ac:dyDescent="0.2">
      <c r="A82" s="104">
        <v>18</v>
      </c>
      <c r="B82" s="239" t="s">
        <v>545</v>
      </c>
      <c r="C82" s="239" t="s">
        <v>389</v>
      </c>
      <c r="D82" s="239" t="s">
        <v>190</v>
      </c>
      <c r="E82" s="97"/>
      <c r="F82" s="97"/>
      <c r="G82" s="97"/>
      <c r="H82" s="97"/>
      <c r="I82" s="97"/>
      <c r="J82" s="97"/>
      <c r="K82" s="97"/>
      <c r="L82" s="97">
        <v>27</v>
      </c>
      <c r="M82" s="99">
        <f>SUM(E82:L82)</f>
        <v>27</v>
      </c>
    </row>
    <row r="83" spans="1:18" ht="17.25" customHeight="1" x14ac:dyDescent="0.2">
      <c r="A83" s="104">
        <v>20</v>
      </c>
      <c r="B83" s="239" t="s">
        <v>403</v>
      </c>
      <c r="C83" s="239" t="s">
        <v>49</v>
      </c>
      <c r="D83" s="239" t="s">
        <v>546</v>
      </c>
      <c r="E83" s="97"/>
      <c r="F83" s="97"/>
      <c r="G83" s="97"/>
      <c r="H83" s="97"/>
      <c r="I83" s="97"/>
      <c r="J83" s="97"/>
      <c r="K83" s="97"/>
      <c r="L83" s="97">
        <v>25</v>
      </c>
      <c r="M83" s="99">
        <f>SUM(E83:L83)</f>
        <v>25</v>
      </c>
    </row>
    <row r="84" spans="1:18" ht="17.25" customHeight="1" x14ac:dyDescent="0.2">
      <c r="A84" s="6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8" ht="17.25" customHeight="1" x14ac:dyDescent="0.25">
      <c r="A85" s="93"/>
      <c r="B85" s="94" t="s">
        <v>30</v>
      </c>
      <c r="C85" s="95"/>
      <c r="D85" s="84"/>
      <c r="E85" s="85"/>
      <c r="F85" s="85"/>
      <c r="G85" s="85"/>
      <c r="H85" s="85"/>
      <c r="I85" s="85"/>
      <c r="J85" s="85"/>
      <c r="K85" s="85"/>
      <c r="L85" s="85"/>
      <c r="M85" s="133"/>
      <c r="N85" s="111"/>
      <c r="O85" s="111"/>
      <c r="P85" s="111"/>
    </row>
    <row r="86" spans="1:18" ht="26.25" customHeight="1" x14ac:dyDescent="0.25">
      <c r="A86" s="92"/>
      <c r="B86" s="78" t="s">
        <v>1</v>
      </c>
      <c r="C86" s="79" t="s">
        <v>2</v>
      </c>
      <c r="D86" s="117" t="s">
        <v>3</v>
      </c>
      <c r="E86" s="64" t="s">
        <v>32</v>
      </c>
      <c r="F86" s="118" t="s">
        <v>33</v>
      </c>
      <c r="G86" s="161" t="s">
        <v>357</v>
      </c>
      <c r="H86" s="113" t="s">
        <v>358</v>
      </c>
      <c r="I86" s="112" t="s">
        <v>34</v>
      </c>
      <c r="J86" s="112" t="s">
        <v>35</v>
      </c>
      <c r="K86" s="119" t="s">
        <v>36</v>
      </c>
      <c r="L86" s="112" t="s">
        <v>37</v>
      </c>
      <c r="M86" s="113" t="s">
        <v>38</v>
      </c>
      <c r="N86" s="123"/>
      <c r="O86" s="124"/>
      <c r="P86" s="131"/>
      <c r="R86" s="20" t="s">
        <v>6</v>
      </c>
    </row>
    <row r="87" spans="1:18" ht="14.25" customHeight="1" x14ac:dyDescent="0.2">
      <c r="A87" s="343">
        <v>1</v>
      </c>
      <c r="B87" s="362" t="s">
        <v>71</v>
      </c>
      <c r="C87" s="362" t="s">
        <v>72</v>
      </c>
      <c r="D87" s="362" t="s">
        <v>73</v>
      </c>
      <c r="E87" s="340">
        <v>55</v>
      </c>
      <c r="F87" s="340">
        <v>50</v>
      </c>
      <c r="G87" s="340">
        <v>50</v>
      </c>
      <c r="H87" s="340">
        <v>55</v>
      </c>
      <c r="I87" s="340">
        <v>55</v>
      </c>
      <c r="J87" s="340">
        <v>55</v>
      </c>
      <c r="K87" s="340">
        <v>55</v>
      </c>
      <c r="L87" s="341">
        <v>55</v>
      </c>
      <c r="M87" s="340">
        <f>SUM(E87:L87)-G87-F87-E87-H87</f>
        <v>220</v>
      </c>
      <c r="N87" s="132"/>
      <c r="O87" s="132"/>
      <c r="P87" s="111"/>
    </row>
    <row r="88" spans="1:18" ht="15" customHeight="1" x14ac:dyDescent="0.2">
      <c r="A88" s="343">
        <v>2</v>
      </c>
      <c r="B88" s="391" t="s">
        <v>74</v>
      </c>
      <c r="C88" s="391" t="s">
        <v>75</v>
      </c>
      <c r="D88" s="391" t="s">
        <v>47</v>
      </c>
      <c r="E88" s="342"/>
      <c r="F88" s="342">
        <v>55</v>
      </c>
      <c r="G88" s="342">
        <v>55</v>
      </c>
      <c r="H88" s="342">
        <v>50</v>
      </c>
      <c r="I88" s="342">
        <v>50</v>
      </c>
      <c r="J88" s="342">
        <v>50</v>
      </c>
      <c r="K88" s="342"/>
      <c r="L88" s="392"/>
      <c r="M88" s="340">
        <f>SUM(E88:L88)-H88</f>
        <v>210</v>
      </c>
      <c r="N88" s="132"/>
      <c r="O88" s="132"/>
      <c r="P88" s="111"/>
    </row>
    <row r="89" spans="1:18" ht="15" customHeight="1" x14ac:dyDescent="0.2">
      <c r="A89" s="67">
        <v>3</v>
      </c>
      <c r="B89" s="322" t="s">
        <v>314</v>
      </c>
      <c r="C89" s="322" t="s">
        <v>315</v>
      </c>
      <c r="D89" s="239" t="s">
        <v>190</v>
      </c>
      <c r="E89" s="239"/>
      <c r="F89" s="239"/>
      <c r="G89" s="239"/>
      <c r="H89" s="239"/>
      <c r="I89" s="239"/>
      <c r="J89" s="300"/>
      <c r="K89" s="270">
        <v>50</v>
      </c>
      <c r="L89" s="270">
        <v>50</v>
      </c>
      <c r="M89" s="255">
        <f>SUM(E89:L89)</f>
        <v>100</v>
      </c>
      <c r="N89" s="145"/>
      <c r="O89" s="48"/>
      <c r="P89" s="111"/>
    </row>
    <row r="90" spans="1:18" ht="18" customHeight="1" x14ac:dyDescent="0.2">
      <c r="A90" s="67">
        <v>4</v>
      </c>
      <c r="B90" s="239" t="s">
        <v>530</v>
      </c>
      <c r="C90" s="239" t="s">
        <v>531</v>
      </c>
      <c r="D90" s="239" t="s">
        <v>286</v>
      </c>
      <c r="E90" s="239"/>
      <c r="F90" s="239"/>
      <c r="G90" s="239"/>
      <c r="H90" s="239"/>
      <c r="I90" s="239"/>
      <c r="J90" s="239"/>
      <c r="K90" s="270">
        <v>46</v>
      </c>
      <c r="L90" s="270"/>
      <c r="M90" s="255">
        <f>SUM(E90:L90)</f>
        <v>46</v>
      </c>
      <c r="N90" s="225"/>
      <c r="O90" s="125"/>
    </row>
    <row r="91" spans="1:18" ht="18.75" customHeight="1" x14ac:dyDescent="0.2">
      <c r="A91" s="67">
        <v>4</v>
      </c>
      <c r="B91" s="258" t="s">
        <v>518</v>
      </c>
      <c r="C91" s="258" t="s">
        <v>519</v>
      </c>
      <c r="D91" s="258" t="s">
        <v>56</v>
      </c>
      <c r="E91" s="254"/>
      <c r="F91" s="256"/>
      <c r="G91" s="256"/>
      <c r="H91" s="256"/>
      <c r="I91" s="256"/>
      <c r="J91" s="256">
        <v>46</v>
      </c>
      <c r="K91" s="256"/>
      <c r="L91" s="329"/>
      <c r="M91" s="255">
        <f t="shared" ref="M91" si="4">SUM(E91:L91)</f>
        <v>46</v>
      </c>
      <c r="N91" s="121"/>
    </row>
    <row r="92" spans="1:18" ht="17.25" customHeight="1" x14ac:dyDescent="0.2">
      <c r="A92" s="67">
        <v>4</v>
      </c>
      <c r="B92" s="205" t="s">
        <v>548</v>
      </c>
      <c r="C92" s="205" t="s">
        <v>43</v>
      </c>
      <c r="D92" s="205" t="s">
        <v>47</v>
      </c>
      <c r="E92" s="10"/>
      <c r="F92" s="10"/>
      <c r="G92" s="10"/>
      <c r="H92" s="10"/>
      <c r="I92" s="10"/>
      <c r="J92" s="10"/>
      <c r="K92" s="10"/>
      <c r="L92" s="187">
        <v>46</v>
      </c>
      <c r="M92" s="255">
        <f>SUM(E92:L92)</f>
        <v>46</v>
      </c>
      <c r="N92" s="203"/>
    </row>
    <row r="93" spans="1:18" ht="18.75" customHeight="1" x14ac:dyDescent="0.2">
      <c r="A93" s="67">
        <v>7</v>
      </c>
      <c r="B93" s="236" t="s">
        <v>520</v>
      </c>
      <c r="C93" s="236" t="s">
        <v>521</v>
      </c>
      <c r="D93" s="236" t="s">
        <v>509</v>
      </c>
      <c r="E93" s="236"/>
      <c r="F93" s="236"/>
      <c r="G93" s="236"/>
      <c r="H93" s="236"/>
      <c r="I93" s="236"/>
      <c r="J93" s="255">
        <v>42</v>
      </c>
      <c r="K93" s="255"/>
      <c r="L93" s="255"/>
      <c r="M93" s="255">
        <f>SUM(E93:L93)</f>
        <v>42</v>
      </c>
    </row>
    <row r="94" spans="1:18" ht="18" customHeight="1" x14ac:dyDescent="0.2">
      <c r="A94" s="67">
        <v>8</v>
      </c>
      <c r="B94" s="239" t="s">
        <v>214</v>
      </c>
      <c r="C94" s="239" t="s">
        <v>522</v>
      </c>
      <c r="D94" s="239" t="s">
        <v>56</v>
      </c>
      <c r="E94" s="239"/>
      <c r="F94" s="239"/>
      <c r="G94" s="239"/>
      <c r="H94" s="239"/>
      <c r="I94" s="239"/>
      <c r="J94" s="270">
        <v>39</v>
      </c>
      <c r="K94" s="270"/>
      <c r="L94" s="270"/>
      <c r="M94" s="255">
        <f>SUM(E94:L94)</f>
        <v>39</v>
      </c>
    </row>
    <row r="95" spans="1:18" ht="18" customHeight="1" x14ac:dyDescent="0.2">
      <c r="A95" s="67">
        <v>9</v>
      </c>
      <c r="B95" s="199" t="s">
        <v>549</v>
      </c>
      <c r="C95" s="199" t="s">
        <v>550</v>
      </c>
      <c r="D95" s="199" t="s">
        <v>208</v>
      </c>
      <c r="E95" s="10"/>
      <c r="F95" s="10"/>
      <c r="G95" s="10"/>
      <c r="H95" s="10"/>
      <c r="I95" s="10"/>
      <c r="J95" s="10"/>
      <c r="K95" s="10"/>
      <c r="L95" s="187">
        <v>42</v>
      </c>
      <c r="M95" s="255">
        <f>SUM(E95:L95)</f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opLeftCell="A29" zoomScale="85" zoomScaleNormal="85" workbookViewId="0">
      <selection activeCell="F54" sqref="F54"/>
    </sheetView>
  </sheetViews>
  <sheetFormatPr defaultColWidth="12.5703125" defaultRowHeight="15" customHeight="1" x14ac:dyDescent="0.2"/>
  <cols>
    <col min="1" max="1" width="5.5703125" style="4" customWidth="1"/>
    <col min="2" max="2" width="18.42578125" customWidth="1"/>
    <col min="3" max="3" width="15.85546875" customWidth="1"/>
    <col min="4" max="4" width="18.5703125" customWidth="1"/>
    <col min="5" max="5" width="15.7109375" customWidth="1"/>
    <col min="6" max="6" width="20.7109375" customWidth="1"/>
    <col min="7" max="7" width="3.85546875" customWidth="1"/>
    <col min="8" max="8" width="3.28515625" customWidth="1"/>
    <col min="9" max="9" width="3.85546875" customWidth="1"/>
    <col min="10" max="11" width="3.5703125" customWidth="1"/>
    <col min="12" max="12" width="3.42578125" customWidth="1"/>
    <col min="13" max="14" width="3.85546875" customWidth="1"/>
    <col min="15" max="15" width="8.28515625" customWidth="1"/>
    <col min="16" max="16" width="7.42578125" customWidth="1"/>
    <col min="17" max="17" width="7.7109375" customWidth="1"/>
    <col min="18" max="18" width="7.28515625" customWidth="1"/>
  </cols>
  <sheetData>
    <row r="1" spans="1:19" ht="19.5" customHeight="1" x14ac:dyDescent="0.25">
      <c r="A1" s="7"/>
      <c r="B1" s="34" t="s">
        <v>9</v>
      </c>
      <c r="C1" s="40"/>
      <c r="D1" s="6"/>
      <c r="E1" s="61"/>
      <c r="F1" s="62"/>
      <c r="G1" s="62"/>
      <c r="H1" s="62"/>
      <c r="I1" s="62"/>
      <c r="J1" s="62"/>
      <c r="K1" s="62"/>
      <c r="L1" s="62"/>
      <c r="M1" s="62"/>
      <c r="N1" s="62"/>
      <c r="O1" s="63"/>
      <c r="P1" s="111"/>
      <c r="Q1" s="111"/>
      <c r="R1" s="111"/>
      <c r="S1" s="111"/>
    </row>
    <row r="2" spans="1:19" ht="25.5" customHeight="1" x14ac:dyDescent="0.2">
      <c r="A2" s="33" t="s">
        <v>0</v>
      </c>
      <c r="B2" s="33" t="s">
        <v>4</v>
      </c>
      <c r="C2" s="33" t="s">
        <v>5</v>
      </c>
      <c r="D2" s="33" t="s">
        <v>1</v>
      </c>
      <c r="E2" s="33" t="s">
        <v>2</v>
      </c>
      <c r="F2" s="33" t="s">
        <v>3</v>
      </c>
      <c r="G2" s="64" t="s">
        <v>32</v>
      </c>
      <c r="H2" s="118" t="s">
        <v>33</v>
      </c>
      <c r="I2" s="161" t="s">
        <v>357</v>
      </c>
      <c r="J2" s="113" t="s">
        <v>358</v>
      </c>
      <c r="K2" s="112" t="s">
        <v>34</v>
      </c>
      <c r="L2" s="112" t="s">
        <v>35</v>
      </c>
      <c r="M2" s="119" t="s">
        <v>36</v>
      </c>
      <c r="N2" s="112" t="s">
        <v>37</v>
      </c>
      <c r="O2" s="113" t="s">
        <v>38</v>
      </c>
      <c r="P2" s="136"/>
      <c r="Q2" s="136"/>
      <c r="R2" s="137"/>
      <c r="S2" s="111"/>
    </row>
    <row r="3" spans="1:19" ht="20.25" customHeight="1" x14ac:dyDescent="0.2">
      <c r="A3" s="337">
        <v>1</v>
      </c>
      <c r="B3" s="338" t="s">
        <v>149</v>
      </c>
      <c r="C3" s="338" t="s">
        <v>150</v>
      </c>
      <c r="D3" s="403" t="s">
        <v>151</v>
      </c>
      <c r="E3" s="338" t="s">
        <v>152</v>
      </c>
      <c r="F3" s="339" t="s">
        <v>44</v>
      </c>
      <c r="G3" s="343">
        <v>42</v>
      </c>
      <c r="H3" s="343"/>
      <c r="I3" s="343">
        <v>55</v>
      </c>
      <c r="J3" s="343">
        <v>55</v>
      </c>
      <c r="K3" s="343">
        <v>55</v>
      </c>
      <c r="L3" s="343"/>
      <c r="M3" s="343"/>
      <c r="N3" s="343"/>
      <c r="O3" s="346">
        <f>SUM(G3:N3)</f>
        <v>207</v>
      </c>
      <c r="P3" s="111"/>
      <c r="Q3" s="111"/>
      <c r="R3" s="111"/>
      <c r="S3" s="111"/>
    </row>
    <row r="4" spans="1:19" ht="19.5" customHeight="1" x14ac:dyDescent="0.2">
      <c r="A4" s="337">
        <v>2</v>
      </c>
      <c r="B4" s="404" t="s">
        <v>145</v>
      </c>
      <c r="C4" s="373" t="s">
        <v>146</v>
      </c>
      <c r="D4" s="373" t="s">
        <v>147</v>
      </c>
      <c r="E4" s="373" t="s">
        <v>148</v>
      </c>
      <c r="F4" s="374" t="s">
        <v>64</v>
      </c>
      <c r="G4" s="343">
        <v>50</v>
      </c>
      <c r="H4" s="343"/>
      <c r="I4" s="343">
        <v>46</v>
      </c>
      <c r="J4" s="343"/>
      <c r="K4" s="343">
        <v>50</v>
      </c>
      <c r="L4" s="343">
        <v>50</v>
      </c>
      <c r="M4" s="343"/>
      <c r="N4" s="343">
        <v>50</v>
      </c>
      <c r="O4" s="346">
        <f>SUM(G4:N4)-I4</f>
        <v>200</v>
      </c>
      <c r="P4" s="111"/>
      <c r="Q4" s="111"/>
      <c r="R4" s="111"/>
      <c r="S4" s="111"/>
    </row>
    <row r="5" spans="1:19" ht="19.5" customHeight="1" x14ac:dyDescent="0.2">
      <c r="A5" s="337">
        <v>3</v>
      </c>
      <c r="B5" s="362" t="s">
        <v>363</v>
      </c>
      <c r="C5" s="362" t="s">
        <v>79</v>
      </c>
      <c r="D5" s="362" t="s">
        <v>364</v>
      </c>
      <c r="E5" s="362" t="s">
        <v>365</v>
      </c>
      <c r="F5" s="362" t="s">
        <v>44</v>
      </c>
      <c r="G5" s="346"/>
      <c r="H5" s="346"/>
      <c r="I5" s="346">
        <v>39</v>
      </c>
      <c r="J5" s="346">
        <v>39</v>
      </c>
      <c r="K5" s="354">
        <v>46</v>
      </c>
      <c r="L5" s="354">
        <v>55</v>
      </c>
      <c r="M5" s="354">
        <v>55</v>
      </c>
      <c r="N5" s="354"/>
      <c r="O5" s="354">
        <f>SUM(G5:N5)-I5</f>
        <v>195</v>
      </c>
      <c r="P5" s="111"/>
      <c r="Q5" s="111"/>
      <c r="R5" s="111"/>
      <c r="S5" s="111"/>
    </row>
    <row r="6" spans="1:19" ht="19.5" customHeight="1" x14ac:dyDescent="0.2">
      <c r="A6" s="104">
        <v>4</v>
      </c>
      <c r="B6" s="247" t="s">
        <v>129</v>
      </c>
      <c r="C6" s="247" t="s">
        <v>130</v>
      </c>
      <c r="D6" s="314" t="s">
        <v>82</v>
      </c>
      <c r="E6" s="247" t="s">
        <v>83</v>
      </c>
      <c r="F6" s="227" t="s">
        <v>272</v>
      </c>
      <c r="G6" s="67">
        <v>46</v>
      </c>
      <c r="H6" s="67">
        <v>55</v>
      </c>
      <c r="I6" s="67">
        <v>42</v>
      </c>
      <c r="J6" s="67">
        <v>50</v>
      </c>
      <c r="K6" s="67">
        <v>42</v>
      </c>
      <c r="L6" s="67"/>
      <c r="M6" s="67"/>
      <c r="N6" s="67"/>
      <c r="O6" s="99">
        <f>SUM(G6:N6)-I6</f>
        <v>193</v>
      </c>
      <c r="P6" s="111"/>
      <c r="Q6" s="111"/>
      <c r="R6" s="111"/>
      <c r="S6" s="111"/>
    </row>
    <row r="7" spans="1:19" ht="19.5" customHeight="1" x14ac:dyDescent="0.2">
      <c r="A7" s="104">
        <v>5</v>
      </c>
      <c r="B7" s="227" t="s">
        <v>366</v>
      </c>
      <c r="C7" s="227" t="s">
        <v>367</v>
      </c>
      <c r="D7" s="227" t="s">
        <v>316</v>
      </c>
      <c r="E7" s="227" t="s">
        <v>371</v>
      </c>
      <c r="F7" s="227" t="s">
        <v>44</v>
      </c>
      <c r="G7" s="209"/>
      <c r="H7" s="97"/>
      <c r="I7" s="97"/>
      <c r="J7" s="97"/>
      <c r="K7" s="99">
        <v>31</v>
      </c>
      <c r="L7" s="97">
        <v>39</v>
      </c>
      <c r="M7" s="97">
        <v>50</v>
      </c>
      <c r="N7" s="97">
        <v>55</v>
      </c>
      <c r="O7" s="99">
        <f>SUM(G7:N7)</f>
        <v>175</v>
      </c>
      <c r="P7" s="111"/>
      <c r="Q7" s="111"/>
      <c r="R7" s="111"/>
      <c r="S7" s="111"/>
    </row>
    <row r="8" spans="1:19" s="3" customFormat="1" ht="20.100000000000001" customHeight="1" x14ac:dyDescent="0.2">
      <c r="A8" s="104">
        <v>6</v>
      </c>
      <c r="B8" s="244" t="s">
        <v>135</v>
      </c>
      <c r="C8" s="244" t="s">
        <v>104</v>
      </c>
      <c r="D8" s="315" t="s">
        <v>93</v>
      </c>
      <c r="E8" s="244" t="s">
        <v>94</v>
      </c>
      <c r="F8" s="245" t="s">
        <v>56</v>
      </c>
      <c r="G8" s="99">
        <v>36</v>
      </c>
      <c r="H8" s="67">
        <v>39</v>
      </c>
      <c r="I8" s="67">
        <v>29</v>
      </c>
      <c r="J8" s="67">
        <v>42</v>
      </c>
      <c r="K8" s="67">
        <v>39</v>
      </c>
      <c r="L8" s="67">
        <v>46</v>
      </c>
      <c r="M8" s="67"/>
      <c r="N8" s="67">
        <v>39</v>
      </c>
      <c r="O8" s="99">
        <f>SUM(G8:N8)-I8-G8-K8</f>
        <v>166</v>
      </c>
      <c r="P8" s="138"/>
      <c r="Q8" s="138"/>
      <c r="R8" s="138"/>
    </row>
    <row r="9" spans="1:19" s="3" customFormat="1" ht="20.100000000000001" customHeight="1" x14ac:dyDescent="0.2">
      <c r="A9" s="104">
        <v>7</v>
      </c>
      <c r="B9" s="264" t="s">
        <v>133</v>
      </c>
      <c r="C9" s="247" t="s">
        <v>134</v>
      </c>
      <c r="D9" s="247" t="s">
        <v>124</v>
      </c>
      <c r="E9" s="247" t="s">
        <v>68</v>
      </c>
      <c r="F9" s="248" t="s">
        <v>47</v>
      </c>
      <c r="G9" s="99">
        <v>55</v>
      </c>
      <c r="H9" s="99">
        <v>50</v>
      </c>
      <c r="I9" s="99">
        <v>50</v>
      </c>
      <c r="J9" s="99"/>
      <c r="K9" s="99"/>
      <c r="L9" s="99"/>
      <c r="M9" s="99"/>
      <c r="N9" s="99"/>
      <c r="O9" s="99">
        <f t="shared" ref="O9" si="0">SUM(G9:N9)</f>
        <v>155</v>
      </c>
      <c r="P9" s="138"/>
      <c r="Q9" s="138"/>
      <c r="R9" s="138"/>
    </row>
    <row r="10" spans="1:19" s="3" customFormat="1" ht="20.100000000000001" customHeight="1" x14ac:dyDescent="0.2">
      <c r="A10" s="162">
        <v>8</v>
      </c>
      <c r="B10" s="252" t="s">
        <v>131</v>
      </c>
      <c r="C10" s="252" t="s">
        <v>132</v>
      </c>
      <c r="D10" s="252" t="s">
        <v>92</v>
      </c>
      <c r="E10" s="252" t="s">
        <v>53</v>
      </c>
      <c r="F10" s="251" t="s">
        <v>47</v>
      </c>
      <c r="G10" s="128">
        <v>39</v>
      </c>
      <c r="H10" s="77">
        <v>42</v>
      </c>
      <c r="I10" s="77">
        <v>33</v>
      </c>
      <c r="J10" s="77">
        <v>36</v>
      </c>
      <c r="K10" s="77"/>
      <c r="L10" s="67"/>
      <c r="M10" s="67"/>
      <c r="N10" s="67"/>
      <c r="O10" s="99">
        <f>SUM(G10:N10)</f>
        <v>150</v>
      </c>
    </row>
    <row r="11" spans="1:19" s="3" customFormat="1" ht="20.100000000000001" customHeight="1" x14ac:dyDescent="0.2">
      <c r="A11" s="104">
        <v>9</v>
      </c>
      <c r="B11" s="227" t="s">
        <v>138</v>
      </c>
      <c r="C11" s="227" t="s">
        <v>139</v>
      </c>
      <c r="D11" s="227" t="s">
        <v>103</v>
      </c>
      <c r="E11" s="227" t="s">
        <v>104</v>
      </c>
      <c r="F11" s="227" t="s">
        <v>56</v>
      </c>
      <c r="G11" s="67">
        <v>33</v>
      </c>
      <c r="H11" s="67"/>
      <c r="I11" s="67">
        <v>25</v>
      </c>
      <c r="J11" s="67"/>
      <c r="K11" s="67">
        <v>33</v>
      </c>
      <c r="L11" s="67">
        <v>36</v>
      </c>
      <c r="M11" s="67"/>
      <c r="N11" s="67">
        <v>42</v>
      </c>
      <c r="O11" s="99">
        <f>SUM(G11:N11)-I11</f>
        <v>144</v>
      </c>
    </row>
    <row r="12" spans="1:19" s="3" customFormat="1" ht="20.100000000000001" customHeight="1" x14ac:dyDescent="0.2">
      <c r="A12" s="104">
        <v>10</v>
      </c>
      <c r="B12" s="227" t="s">
        <v>143</v>
      </c>
      <c r="C12" s="227" t="s">
        <v>144</v>
      </c>
      <c r="D12" s="227" t="s">
        <v>125</v>
      </c>
      <c r="E12" s="227" t="s">
        <v>126</v>
      </c>
      <c r="F12" s="227" t="s">
        <v>47</v>
      </c>
      <c r="G12" s="67">
        <v>27</v>
      </c>
      <c r="H12" s="67">
        <v>36</v>
      </c>
      <c r="I12" s="67">
        <v>25</v>
      </c>
      <c r="J12" s="67"/>
      <c r="K12" s="67">
        <v>27</v>
      </c>
      <c r="L12" s="67">
        <v>31</v>
      </c>
      <c r="M12" s="67">
        <v>39</v>
      </c>
      <c r="N12" s="67">
        <v>36</v>
      </c>
      <c r="O12" s="99">
        <f>SUM(G12:N12)-G12-I12-K12</f>
        <v>142</v>
      </c>
    </row>
    <row r="13" spans="1:19" s="3" customFormat="1" ht="20.100000000000001" customHeight="1" x14ac:dyDescent="0.2">
      <c r="A13" s="104">
        <v>11</v>
      </c>
      <c r="B13" s="227" t="s">
        <v>133</v>
      </c>
      <c r="C13" s="227" t="s">
        <v>134</v>
      </c>
      <c r="D13" s="227" t="s">
        <v>92</v>
      </c>
      <c r="E13" s="227" t="s">
        <v>53</v>
      </c>
      <c r="F13" s="227" t="s">
        <v>47</v>
      </c>
      <c r="G13" s="209"/>
      <c r="H13" s="97"/>
      <c r="I13" s="97"/>
      <c r="J13" s="97"/>
      <c r="K13" s="97">
        <v>36</v>
      </c>
      <c r="L13" s="181"/>
      <c r="M13" s="181">
        <v>42</v>
      </c>
      <c r="N13" s="181">
        <v>46</v>
      </c>
      <c r="O13" s="99">
        <f t="shared" ref="O13:O18" si="1">SUM(G13:N13)</f>
        <v>124</v>
      </c>
    </row>
    <row r="14" spans="1:19" s="3" customFormat="1" ht="20.100000000000001" customHeight="1" x14ac:dyDescent="0.2">
      <c r="A14" s="104">
        <v>12</v>
      </c>
      <c r="B14" s="227" t="s">
        <v>141</v>
      </c>
      <c r="C14" s="227" t="s">
        <v>142</v>
      </c>
      <c r="D14" s="227" t="s">
        <v>84</v>
      </c>
      <c r="E14" s="227" t="s">
        <v>85</v>
      </c>
      <c r="F14" s="227" t="s">
        <v>47</v>
      </c>
      <c r="G14" s="99">
        <v>33</v>
      </c>
      <c r="H14" s="99">
        <v>31</v>
      </c>
      <c r="I14" s="99">
        <v>21</v>
      </c>
      <c r="J14" s="99">
        <v>33</v>
      </c>
      <c r="K14" s="99"/>
      <c r="L14" s="99"/>
      <c r="M14" s="99"/>
      <c r="N14" s="99"/>
      <c r="O14" s="99">
        <f t="shared" si="1"/>
        <v>118</v>
      </c>
      <c r="R14" s="55" t="s">
        <v>6</v>
      </c>
    </row>
    <row r="15" spans="1:19" s="3" customFormat="1" ht="20.100000000000001" customHeight="1" x14ac:dyDescent="0.2">
      <c r="A15" s="104">
        <v>13</v>
      </c>
      <c r="B15" s="227" t="s">
        <v>141</v>
      </c>
      <c r="C15" s="227" t="s">
        <v>142</v>
      </c>
      <c r="D15" s="297" t="s">
        <v>118</v>
      </c>
      <c r="E15" s="297" t="s">
        <v>119</v>
      </c>
      <c r="F15" s="227" t="s">
        <v>47</v>
      </c>
      <c r="G15" s="209"/>
      <c r="H15" s="97"/>
      <c r="I15" s="97"/>
      <c r="J15" s="97"/>
      <c r="K15" s="97">
        <v>27</v>
      </c>
      <c r="L15" s="97">
        <v>29</v>
      </c>
      <c r="M15" s="97">
        <v>46</v>
      </c>
      <c r="N15" s="97"/>
      <c r="O15" s="99">
        <f t="shared" si="1"/>
        <v>102</v>
      </c>
      <c r="R15" s="55"/>
    </row>
    <row r="16" spans="1:19" s="3" customFormat="1" ht="20.100000000000001" customHeight="1" x14ac:dyDescent="0.2">
      <c r="A16" s="104">
        <v>14</v>
      </c>
      <c r="B16" s="297" t="s">
        <v>136</v>
      </c>
      <c r="C16" s="297" t="s">
        <v>137</v>
      </c>
      <c r="D16" s="297" t="s">
        <v>418</v>
      </c>
      <c r="E16" s="297" t="s">
        <v>419</v>
      </c>
      <c r="F16" s="227" t="s">
        <v>56</v>
      </c>
      <c r="G16" s="209"/>
      <c r="H16" s="97"/>
      <c r="I16" s="97"/>
      <c r="J16" s="97"/>
      <c r="K16" s="97">
        <v>29</v>
      </c>
      <c r="L16" s="97">
        <v>33</v>
      </c>
      <c r="M16" s="97"/>
      <c r="N16" s="97">
        <v>33</v>
      </c>
      <c r="O16" s="99">
        <f t="shared" si="1"/>
        <v>95</v>
      </c>
      <c r="R16" s="55"/>
    </row>
    <row r="17" spans="1:19" s="3" customFormat="1" ht="20.100000000000001" customHeight="1" x14ac:dyDescent="0.2">
      <c r="A17" s="104">
        <v>15</v>
      </c>
      <c r="B17" s="227" t="s">
        <v>153</v>
      </c>
      <c r="C17" s="227" t="s">
        <v>89</v>
      </c>
      <c r="D17" s="317" t="s">
        <v>114</v>
      </c>
      <c r="E17" s="227" t="s">
        <v>115</v>
      </c>
      <c r="F17" s="227" t="s">
        <v>113</v>
      </c>
      <c r="G17" s="67">
        <v>29</v>
      </c>
      <c r="H17" s="99"/>
      <c r="I17" s="99">
        <v>33</v>
      </c>
      <c r="J17" s="99">
        <v>31</v>
      </c>
      <c r="K17" s="99"/>
      <c r="L17" s="99"/>
      <c r="M17" s="99"/>
      <c r="N17" s="99"/>
      <c r="O17" s="99">
        <f t="shared" si="1"/>
        <v>93</v>
      </c>
      <c r="R17" s="55"/>
    </row>
    <row r="18" spans="1:19" s="3" customFormat="1" ht="20.100000000000001" customHeight="1" x14ac:dyDescent="0.2">
      <c r="A18" s="104">
        <v>16</v>
      </c>
      <c r="B18" s="227" t="s">
        <v>140</v>
      </c>
      <c r="C18" s="227" t="s">
        <v>66</v>
      </c>
      <c r="D18" s="239" t="s">
        <v>529</v>
      </c>
      <c r="E18" s="239" t="s">
        <v>106</v>
      </c>
      <c r="F18" s="239" t="s">
        <v>47</v>
      </c>
      <c r="G18" s="209"/>
      <c r="H18" s="209"/>
      <c r="I18" s="209"/>
      <c r="J18" s="209"/>
      <c r="K18" s="97"/>
      <c r="L18" s="97">
        <v>25</v>
      </c>
      <c r="M18" s="97">
        <v>31</v>
      </c>
      <c r="N18" s="97">
        <v>29</v>
      </c>
      <c r="O18" s="99">
        <f t="shared" si="1"/>
        <v>85</v>
      </c>
      <c r="R18" s="55"/>
    </row>
    <row r="19" spans="1:19" s="3" customFormat="1" ht="20.100000000000001" customHeight="1" x14ac:dyDescent="0.2">
      <c r="A19" s="104">
        <v>17</v>
      </c>
      <c r="B19" s="322" t="s">
        <v>306</v>
      </c>
      <c r="C19" s="322" t="s">
        <v>307</v>
      </c>
      <c r="D19" s="322" t="s">
        <v>308</v>
      </c>
      <c r="E19" s="322" t="s">
        <v>309</v>
      </c>
      <c r="F19" s="246" t="s">
        <v>64</v>
      </c>
      <c r="G19" s="99"/>
      <c r="H19" s="99">
        <v>46</v>
      </c>
      <c r="I19" s="99">
        <v>36</v>
      </c>
      <c r="J19" s="99"/>
      <c r="K19" s="99"/>
      <c r="L19" s="99"/>
      <c r="M19" s="99"/>
      <c r="N19" s="99"/>
      <c r="O19" s="99">
        <f t="shared" ref="O19" si="2">SUM(G19:N19)</f>
        <v>82</v>
      </c>
      <c r="R19" s="55"/>
    </row>
    <row r="20" spans="1:19" s="3" customFormat="1" ht="20.100000000000001" customHeight="1" x14ac:dyDescent="0.2">
      <c r="A20" s="104">
        <v>18</v>
      </c>
      <c r="B20" s="323" t="s">
        <v>311</v>
      </c>
      <c r="C20" s="323" t="s">
        <v>310</v>
      </c>
      <c r="D20" s="324" t="s">
        <v>312</v>
      </c>
      <c r="E20" s="324" t="s">
        <v>313</v>
      </c>
      <c r="F20" s="236" t="s">
        <v>190</v>
      </c>
      <c r="G20" s="99"/>
      <c r="H20" s="99">
        <v>29</v>
      </c>
      <c r="I20" s="99"/>
      <c r="J20" s="99"/>
      <c r="K20" s="99">
        <v>21</v>
      </c>
      <c r="L20" s="99"/>
      <c r="M20" s="99">
        <v>29</v>
      </c>
      <c r="N20" s="99"/>
      <c r="O20" s="99">
        <f>SUM(G20:N20)</f>
        <v>79</v>
      </c>
      <c r="R20" s="55"/>
    </row>
    <row r="21" spans="1:19" s="3" customFormat="1" ht="20.100000000000001" customHeight="1" x14ac:dyDescent="0.2">
      <c r="A21" s="104">
        <v>19</v>
      </c>
      <c r="B21" s="325" t="s">
        <v>154</v>
      </c>
      <c r="C21" s="325" t="s">
        <v>155</v>
      </c>
      <c r="D21" s="326" t="s">
        <v>107</v>
      </c>
      <c r="E21" s="325" t="s">
        <v>156</v>
      </c>
      <c r="F21" s="327" t="s">
        <v>61</v>
      </c>
      <c r="G21" s="99">
        <v>27</v>
      </c>
      <c r="H21" s="99"/>
      <c r="I21" s="99">
        <v>19</v>
      </c>
      <c r="J21" s="99"/>
      <c r="K21" s="99"/>
      <c r="L21" s="99">
        <v>25</v>
      </c>
      <c r="M21" s="99"/>
      <c r="N21" s="99"/>
      <c r="O21" s="99">
        <f t="shared" ref="O21:O22" si="3">SUM(G21:N21)</f>
        <v>71</v>
      </c>
      <c r="R21" s="55"/>
    </row>
    <row r="22" spans="1:19" s="3" customFormat="1" ht="20.100000000000001" customHeight="1" x14ac:dyDescent="0.2">
      <c r="A22" s="104">
        <v>20</v>
      </c>
      <c r="B22" s="323" t="s">
        <v>304</v>
      </c>
      <c r="C22" s="323" t="s">
        <v>305</v>
      </c>
      <c r="D22" s="324" t="s">
        <v>300</v>
      </c>
      <c r="E22" s="324" t="s">
        <v>301</v>
      </c>
      <c r="F22" s="236" t="s">
        <v>286</v>
      </c>
      <c r="G22" s="99"/>
      <c r="H22" s="99">
        <v>33</v>
      </c>
      <c r="I22" s="99"/>
      <c r="J22" s="99">
        <v>29</v>
      </c>
      <c r="K22" s="99"/>
      <c r="L22" s="99"/>
      <c r="M22" s="99"/>
      <c r="N22" s="99"/>
      <c r="O22" s="99">
        <f t="shared" si="3"/>
        <v>62</v>
      </c>
    </row>
    <row r="23" spans="1:19" s="3" customFormat="1" ht="20.100000000000001" customHeight="1" x14ac:dyDescent="0.2">
      <c r="A23" s="104">
        <v>21</v>
      </c>
      <c r="B23" s="239" t="s">
        <v>306</v>
      </c>
      <c r="C23" s="239" t="s">
        <v>427</v>
      </c>
      <c r="D23" s="239" t="s">
        <v>308</v>
      </c>
      <c r="E23" s="239" t="s">
        <v>309</v>
      </c>
      <c r="F23" s="239" t="s">
        <v>64</v>
      </c>
      <c r="G23" s="97"/>
      <c r="H23" s="97"/>
      <c r="I23" s="97"/>
      <c r="J23" s="97">
        <v>46</v>
      </c>
      <c r="K23" s="97"/>
      <c r="L23" s="97"/>
      <c r="M23" s="97"/>
      <c r="N23" s="97"/>
      <c r="O23" s="128">
        <f t="shared" ref="O23:O32" si="4">SUM(G23:N23)</f>
        <v>46</v>
      </c>
    </row>
    <row r="24" spans="1:19" s="3" customFormat="1" ht="20.100000000000001" customHeight="1" x14ac:dyDescent="0.2">
      <c r="A24" s="104">
        <v>22</v>
      </c>
      <c r="B24" s="227" t="s">
        <v>369</v>
      </c>
      <c r="C24" s="227" t="s">
        <v>370</v>
      </c>
      <c r="D24" s="227" t="s">
        <v>316</v>
      </c>
      <c r="E24" s="227" t="s">
        <v>371</v>
      </c>
      <c r="F24" s="227" t="s">
        <v>44</v>
      </c>
      <c r="G24" s="99"/>
      <c r="H24" s="99"/>
      <c r="I24" s="99">
        <v>20</v>
      </c>
      <c r="J24" s="99"/>
      <c r="K24" s="99"/>
      <c r="L24" s="99">
        <v>25</v>
      </c>
      <c r="M24" s="99"/>
      <c r="N24" s="99"/>
      <c r="O24" s="99">
        <f t="shared" si="4"/>
        <v>45</v>
      </c>
      <c r="S24" s="55" t="s">
        <v>6</v>
      </c>
    </row>
    <row r="25" spans="1:19" s="3" customFormat="1" ht="20.100000000000001" customHeight="1" x14ac:dyDescent="0.2">
      <c r="A25" s="104">
        <v>23</v>
      </c>
      <c r="B25" s="227" t="s">
        <v>530</v>
      </c>
      <c r="C25" s="227" t="s">
        <v>531</v>
      </c>
      <c r="D25" s="227" t="s">
        <v>432</v>
      </c>
      <c r="E25" s="227" t="s">
        <v>433</v>
      </c>
      <c r="F25" s="227" t="s">
        <v>286</v>
      </c>
      <c r="G25" s="99"/>
      <c r="H25" s="99"/>
      <c r="I25" s="99"/>
      <c r="J25" s="99"/>
      <c r="K25" s="99"/>
      <c r="L25" s="99"/>
      <c r="M25" s="99">
        <v>36</v>
      </c>
      <c r="N25" s="99"/>
      <c r="O25" s="99">
        <f t="shared" si="4"/>
        <v>36</v>
      </c>
    </row>
    <row r="26" spans="1:19" s="3" customFormat="1" ht="20.100000000000001" customHeight="1" x14ac:dyDescent="0.2">
      <c r="A26" s="104">
        <v>24</v>
      </c>
      <c r="B26" s="323" t="s">
        <v>304</v>
      </c>
      <c r="C26" s="323" t="s">
        <v>305</v>
      </c>
      <c r="D26" s="227" t="s">
        <v>291</v>
      </c>
      <c r="E26" s="227" t="s">
        <v>292</v>
      </c>
      <c r="F26" s="227" t="s">
        <v>286</v>
      </c>
      <c r="G26" s="99"/>
      <c r="H26" s="99"/>
      <c r="I26" s="99"/>
      <c r="J26" s="99"/>
      <c r="K26" s="99"/>
      <c r="L26" s="99"/>
      <c r="M26" s="99">
        <v>33</v>
      </c>
      <c r="N26" s="99"/>
      <c r="O26" s="99">
        <f t="shared" si="4"/>
        <v>33</v>
      </c>
    </row>
    <row r="27" spans="1:19" s="3" customFormat="1" ht="20.100000000000001" customHeight="1" x14ac:dyDescent="0.2">
      <c r="A27" s="104">
        <v>25</v>
      </c>
      <c r="B27" s="199" t="s">
        <v>564</v>
      </c>
      <c r="C27" s="199" t="s">
        <v>565</v>
      </c>
      <c r="D27" s="199" t="s">
        <v>413</v>
      </c>
      <c r="E27" s="199" t="s">
        <v>398</v>
      </c>
      <c r="F27" s="199" t="s">
        <v>44</v>
      </c>
      <c r="G27" s="204"/>
      <c r="H27" s="204"/>
      <c r="I27" s="204"/>
      <c r="J27" s="204"/>
      <c r="K27" s="204"/>
      <c r="L27" s="204"/>
      <c r="M27" s="204"/>
      <c r="N27" s="97">
        <v>31</v>
      </c>
      <c r="O27" s="99">
        <f t="shared" si="4"/>
        <v>31</v>
      </c>
    </row>
    <row r="28" spans="1:19" s="3" customFormat="1" ht="20.100000000000001" customHeight="1" x14ac:dyDescent="0.2">
      <c r="A28" s="104">
        <v>26</v>
      </c>
      <c r="B28" s="227" t="s">
        <v>311</v>
      </c>
      <c r="C28" s="227" t="s">
        <v>310</v>
      </c>
      <c r="D28" s="227" t="s">
        <v>312</v>
      </c>
      <c r="E28" s="227" t="s">
        <v>313</v>
      </c>
      <c r="F28" s="227" t="s">
        <v>190</v>
      </c>
      <c r="G28" s="99"/>
      <c r="H28" s="99"/>
      <c r="I28" s="99"/>
      <c r="J28" s="99"/>
      <c r="K28" s="99"/>
      <c r="L28" s="99"/>
      <c r="M28" s="99"/>
      <c r="N28" s="99">
        <v>27</v>
      </c>
      <c r="O28" s="99">
        <f t="shared" si="4"/>
        <v>27</v>
      </c>
    </row>
    <row r="29" spans="1:19" s="3" customFormat="1" ht="20.100000000000001" customHeight="1" x14ac:dyDescent="0.2">
      <c r="A29" s="104">
        <v>26</v>
      </c>
      <c r="B29" s="239" t="s">
        <v>428</v>
      </c>
      <c r="C29" s="239" t="s">
        <v>429</v>
      </c>
      <c r="D29" s="239" t="s">
        <v>178</v>
      </c>
      <c r="E29" s="239" t="s">
        <v>325</v>
      </c>
      <c r="F29" s="239" t="s">
        <v>321</v>
      </c>
      <c r="G29" s="97"/>
      <c r="H29" s="97"/>
      <c r="I29" s="97"/>
      <c r="J29" s="97">
        <v>27</v>
      </c>
      <c r="K29" s="97"/>
      <c r="L29" s="97"/>
      <c r="M29" s="97"/>
      <c r="N29" s="97"/>
      <c r="O29" s="128">
        <f t="shared" si="4"/>
        <v>27</v>
      </c>
    </row>
    <row r="30" spans="1:19" s="3" customFormat="1" ht="20.100000000000001" customHeight="1" x14ac:dyDescent="0.2">
      <c r="A30" s="104">
        <v>26</v>
      </c>
      <c r="B30" s="239" t="s">
        <v>525</v>
      </c>
      <c r="C30" s="239" t="s">
        <v>526</v>
      </c>
      <c r="D30" s="239" t="s">
        <v>107</v>
      </c>
      <c r="E30" s="239" t="s">
        <v>527</v>
      </c>
      <c r="F30" s="239" t="s">
        <v>509</v>
      </c>
      <c r="G30" s="97"/>
      <c r="H30" s="97"/>
      <c r="I30" s="97"/>
      <c r="J30" s="97"/>
      <c r="K30" s="97"/>
      <c r="L30" s="97">
        <v>27</v>
      </c>
      <c r="M30" s="97"/>
      <c r="N30" s="97"/>
      <c r="O30" s="99">
        <f t="shared" si="4"/>
        <v>27</v>
      </c>
    </row>
    <row r="31" spans="1:19" s="3" customFormat="1" ht="20.100000000000001" customHeight="1" x14ac:dyDescent="0.2">
      <c r="A31" s="104">
        <v>29</v>
      </c>
      <c r="B31" s="227" t="s">
        <v>366</v>
      </c>
      <c r="C31" s="227" t="s">
        <v>367</v>
      </c>
      <c r="D31" s="227" t="s">
        <v>109</v>
      </c>
      <c r="E31" s="227" t="s">
        <v>368</v>
      </c>
      <c r="F31" s="227" t="s">
        <v>44</v>
      </c>
      <c r="G31" s="99"/>
      <c r="H31" s="99"/>
      <c r="I31" s="99">
        <v>26</v>
      </c>
      <c r="J31" s="99"/>
      <c r="K31" s="128"/>
      <c r="L31" s="128"/>
      <c r="M31" s="128"/>
      <c r="N31" s="128"/>
      <c r="O31" s="128">
        <f t="shared" si="4"/>
        <v>26</v>
      </c>
    </row>
    <row r="32" spans="1:19" s="3" customFormat="1" ht="20.100000000000001" customHeight="1" x14ac:dyDescent="0.2">
      <c r="A32" s="104">
        <v>30</v>
      </c>
      <c r="B32" s="227" t="s">
        <v>140</v>
      </c>
      <c r="C32" s="227" t="s">
        <v>66</v>
      </c>
      <c r="D32" s="227" t="s">
        <v>116</v>
      </c>
      <c r="E32" s="227" t="s">
        <v>117</v>
      </c>
      <c r="F32" s="227" t="s">
        <v>47</v>
      </c>
      <c r="G32" s="99">
        <v>23</v>
      </c>
      <c r="H32" s="99"/>
      <c r="I32" s="99"/>
      <c r="J32" s="99"/>
      <c r="K32" s="99"/>
      <c r="L32" s="99"/>
      <c r="M32" s="99"/>
      <c r="N32" s="99"/>
      <c r="O32" s="99">
        <f t="shared" si="4"/>
        <v>23</v>
      </c>
    </row>
    <row r="33" spans="1:16" s="3" customFormat="1" ht="20.100000000000001" customHeight="1" x14ac:dyDescent="0.2">
      <c r="A33" s="10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6" s="3" customFormat="1" ht="20.100000000000001" customHeight="1" x14ac:dyDescent="0.2">
      <c r="A34" s="10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6" s="3" customFormat="1" ht="20.100000000000001" customHeight="1" x14ac:dyDescent="0.3">
      <c r="A35" s="59"/>
      <c r="B35" s="34" t="s">
        <v>8</v>
      </c>
      <c r="C35" s="60"/>
      <c r="D35" s="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6" s="3" customFormat="1" ht="24" customHeight="1" x14ac:dyDescent="0.2">
      <c r="A36" s="33"/>
      <c r="B36" s="33" t="s">
        <v>4</v>
      </c>
      <c r="C36" s="33" t="s">
        <v>5</v>
      </c>
      <c r="D36" s="33" t="s">
        <v>1</v>
      </c>
      <c r="E36" s="33" t="s">
        <v>2</v>
      </c>
      <c r="F36" s="33" t="s">
        <v>3</v>
      </c>
      <c r="G36" s="64" t="s">
        <v>32</v>
      </c>
      <c r="H36" s="118" t="s">
        <v>33</v>
      </c>
      <c r="I36" s="161" t="s">
        <v>357</v>
      </c>
      <c r="J36" s="113" t="s">
        <v>358</v>
      </c>
      <c r="K36" s="112" t="s">
        <v>34</v>
      </c>
      <c r="L36" s="112" t="s">
        <v>35</v>
      </c>
      <c r="M36" s="119" t="s">
        <v>36</v>
      </c>
      <c r="N36" s="112" t="s">
        <v>37</v>
      </c>
      <c r="O36" s="113" t="s">
        <v>38</v>
      </c>
    </row>
    <row r="37" spans="1:16" s="3" customFormat="1" ht="20.100000000000001" customHeight="1" x14ac:dyDescent="0.2">
      <c r="A37" s="337">
        <v>1</v>
      </c>
      <c r="B37" s="362" t="s">
        <v>363</v>
      </c>
      <c r="C37" s="362" t="s">
        <v>79</v>
      </c>
      <c r="D37" s="362" t="s">
        <v>364</v>
      </c>
      <c r="E37" s="362" t="s">
        <v>365</v>
      </c>
      <c r="F37" s="362" t="s">
        <v>44</v>
      </c>
      <c r="G37" s="346"/>
      <c r="H37" s="346"/>
      <c r="I37" s="346"/>
      <c r="J37" s="346">
        <v>31</v>
      </c>
      <c r="K37" s="346">
        <v>50</v>
      </c>
      <c r="L37" s="346">
        <v>50</v>
      </c>
      <c r="M37" s="346">
        <v>46</v>
      </c>
      <c r="N37" s="346">
        <v>55</v>
      </c>
      <c r="O37" s="346">
        <f>SUM(G37:N37)-J37</f>
        <v>201</v>
      </c>
      <c r="P37" s="32"/>
    </row>
    <row r="38" spans="1:16" s="3" customFormat="1" ht="20.100000000000001" customHeight="1" x14ac:dyDescent="0.2">
      <c r="A38" s="337">
        <v>2</v>
      </c>
      <c r="B38" s="389" t="s">
        <v>129</v>
      </c>
      <c r="C38" s="338" t="s">
        <v>130</v>
      </c>
      <c r="D38" s="403" t="s">
        <v>82</v>
      </c>
      <c r="E38" s="338" t="s">
        <v>83</v>
      </c>
      <c r="F38" s="362" t="s">
        <v>272</v>
      </c>
      <c r="G38" s="346">
        <v>55</v>
      </c>
      <c r="H38" s="346">
        <v>46</v>
      </c>
      <c r="I38" s="346">
        <v>42</v>
      </c>
      <c r="J38" s="346">
        <v>46</v>
      </c>
      <c r="K38" s="346">
        <v>46</v>
      </c>
      <c r="L38" s="346">
        <v>46</v>
      </c>
      <c r="M38" s="346">
        <v>50</v>
      </c>
      <c r="N38" s="346">
        <v>46</v>
      </c>
      <c r="O38" s="346">
        <f>SUM(G38:N38)-I38-J38-H38-K38</f>
        <v>197</v>
      </c>
      <c r="P38" s="32"/>
    </row>
    <row r="39" spans="1:16" ht="19.5" customHeight="1" x14ac:dyDescent="0.2">
      <c r="A39" s="337">
        <v>3</v>
      </c>
      <c r="B39" s="373" t="s">
        <v>149</v>
      </c>
      <c r="C39" s="373" t="s">
        <v>150</v>
      </c>
      <c r="D39" s="422" t="s">
        <v>151</v>
      </c>
      <c r="E39" s="373" t="s">
        <v>152</v>
      </c>
      <c r="F39" s="374" t="s">
        <v>44</v>
      </c>
      <c r="G39" s="343">
        <v>42</v>
      </c>
      <c r="H39" s="346"/>
      <c r="I39" s="346">
        <v>39</v>
      </c>
      <c r="J39" s="346">
        <v>42</v>
      </c>
      <c r="K39" s="346">
        <v>55</v>
      </c>
      <c r="L39" s="346">
        <v>39</v>
      </c>
      <c r="M39" s="346">
        <v>55</v>
      </c>
      <c r="N39" s="343">
        <v>42</v>
      </c>
      <c r="O39" s="346">
        <f>SUM(G39:N39)-I39-L39-G39</f>
        <v>194</v>
      </c>
      <c r="P39" s="125"/>
    </row>
    <row r="40" spans="1:16" ht="19.5" customHeight="1" x14ac:dyDescent="0.2">
      <c r="A40" s="104">
        <v>4</v>
      </c>
      <c r="B40" s="236" t="s">
        <v>327</v>
      </c>
      <c r="C40" s="236" t="s">
        <v>328</v>
      </c>
      <c r="D40" s="236" t="s">
        <v>332</v>
      </c>
      <c r="E40" s="236" t="s">
        <v>333</v>
      </c>
      <c r="F40" s="236" t="s">
        <v>73</v>
      </c>
      <c r="G40" s="99"/>
      <c r="H40" s="99">
        <v>50</v>
      </c>
      <c r="I40" s="99">
        <v>50</v>
      </c>
      <c r="J40" s="99">
        <v>50</v>
      </c>
      <c r="K40" s="99">
        <v>42</v>
      </c>
      <c r="L40" s="99">
        <v>42</v>
      </c>
      <c r="M40" s="99">
        <v>39</v>
      </c>
      <c r="N40" s="99">
        <v>36</v>
      </c>
      <c r="O40" s="99">
        <f>SUM(G40:N40)-K40-M40-N40</f>
        <v>192</v>
      </c>
      <c r="P40" s="125"/>
    </row>
    <row r="41" spans="1:16" ht="19.5" customHeight="1" x14ac:dyDescent="0.2">
      <c r="A41" s="104">
        <v>5</v>
      </c>
      <c r="B41" s="227" t="s">
        <v>131</v>
      </c>
      <c r="C41" s="227" t="s">
        <v>132</v>
      </c>
      <c r="D41" s="227" t="s">
        <v>124</v>
      </c>
      <c r="E41" s="227" t="s">
        <v>68</v>
      </c>
      <c r="F41" s="227" t="s">
        <v>47</v>
      </c>
      <c r="G41" s="97"/>
      <c r="H41" s="97"/>
      <c r="I41" s="97"/>
      <c r="J41" s="97"/>
      <c r="K41" s="97">
        <v>33</v>
      </c>
      <c r="L41" s="97">
        <v>55</v>
      </c>
      <c r="M41" s="97">
        <v>42</v>
      </c>
      <c r="N41" s="97">
        <v>50</v>
      </c>
      <c r="O41" s="99">
        <f>SUM(G41:N41)</f>
        <v>180</v>
      </c>
      <c r="P41" s="141"/>
    </row>
    <row r="42" spans="1:16" ht="19.5" customHeight="1" x14ac:dyDescent="0.2">
      <c r="A42" s="104">
        <v>5</v>
      </c>
      <c r="B42" s="247" t="s">
        <v>133</v>
      </c>
      <c r="C42" s="247" t="s">
        <v>134</v>
      </c>
      <c r="D42" s="247" t="s">
        <v>124</v>
      </c>
      <c r="E42" s="247" t="s">
        <v>68</v>
      </c>
      <c r="F42" s="248" t="s">
        <v>47</v>
      </c>
      <c r="G42" s="67">
        <v>50</v>
      </c>
      <c r="H42" s="99">
        <v>55</v>
      </c>
      <c r="I42" s="99">
        <v>36</v>
      </c>
      <c r="J42" s="99">
        <v>39</v>
      </c>
      <c r="K42" s="99"/>
      <c r="L42" s="99"/>
      <c r="M42" s="99"/>
      <c r="N42" s="99"/>
      <c r="O42" s="99">
        <f t="shared" ref="O42" si="5">SUM(G42:N42)</f>
        <v>180</v>
      </c>
      <c r="P42" s="231"/>
    </row>
    <row r="43" spans="1:16" ht="19.5" customHeight="1" x14ac:dyDescent="0.2">
      <c r="A43" s="104">
        <v>7</v>
      </c>
      <c r="B43" s="227" t="s">
        <v>145</v>
      </c>
      <c r="C43" s="227" t="s">
        <v>146</v>
      </c>
      <c r="D43" s="227" t="s">
        <v>147</v>
      </c>
      <c r="E43" s="227" t="s">
        <v>148</v>
      </c>
      <c r="F43" s="227" t="s">
        <v>64</v>
      </c>
      <c r="G43" s="97"/>
      <c r="H43" s="97"/>
      <c r="I43" s="97">
        <v>46</v>
      </c>
      <c r="J43" s="97"/>
      <c r="K43" s="97">
        <v>39</v>
      </c>
      <c r="L43" s="97">
        <v>31</v>
      </c>
      <c r="M43" s="97"/>
      <c r="N43" s="97">
        <v>39</v>
      </c>
      <c r="O43" s="99">
        <f>SUM(G43:N43)</f>
        <v>155</v>
      </c>
      <c r="P43" s="231"/>
    </row>
    <row r="44" spans="1:16" ht="19.5" customHeight="1" x14ac:dyDescent="0.2">
      <c r="A44" s="104">
        <v>8</v>
      </c>
      <c r="B44" s="249" t="s">
        <v>131</v>
      </c>
      <c r="C44" s="249" t="s">
        <v>132</v>
      </c>
      <c r="D44" s="249" t="s">
        <v>92</v>
      </c>
      <c r="E44" s="249" t="s">
        <v>53</v>
      </c>
      <c r="F44" s="250" t="s">
        <v>47</v>
      </c>
      <c r="G44" s="77">
        <v>46</v>
      </c>
      <c r="H44" s="99">
        <v>39</v>
      </c>
      <c r="I44" s="99">
        <v>31</v>
      </c>
      <c r="J44" s="99">
        <v>29</v>
      </c>
      <c r="K44" s="99"/>
      <c r="L44" s="99"/>
      <c r="M44" s="99"/>
      <c r="N44" s="99"/>
      <c r="O44" s="99">
        <f t="shared" ref="O44" si="6">SUM(G44:N44)</f>
        <v>145</v>
      </c>
      <c r="P44" s="231"/>
    </row>
    <row r="45" spans="1:16" ht="19.5" customHeight="1" x14ac:dyDescent="0.2">
      <c r="A45" s="104">
        <v>9</v>
      </c>
      <c r="B45" s="316" t="s">
        <v>131</v>
      </c>
      <c r="C45" s="316" t="s">
        <v>427</v>
      </c>
      <c r="D45" s="316" t="s">
        <v>308</v>
      </c>
      <c r="E45" s="316" t="s">
        <v>309</v>
      </c>
      <c r="F45" s="258" t="s">
        <v>64</v>
      </c>
      <c r="G45" s="97"/>
      <c r="H45" s="97">
        <v>42</v>
      </c>
      <c r="I45" s="97">
        <v>33</v>
      </c>
      <c r="J45" s="97">
        <v>33</v>
      </c>
      <c r="K45" s="97">
        <v>36</v>
      </c>
      <c r="L45" s="97">
        <v>31</v>
      </c>
      <c r="M45" s="97"/>
      <c r="N45" s="97">
        <v>31</v>
      </c>
      <c r="O45" s="99">
        <f>SUM(G45:N45)-L45-N45</f>
        <v>144</v>
      </c>
      <c r="P45" s="231"/>
    </row>
    <row r="46" spans="1:16" ht="19.5" customHeight="1" x14ac:dyDescent="0.2">
      <c r="A46" s="104">
        <v>10</v>
      </c>
      <c r="B46" s="227" t="s">
        <v>135</v>
      </c>
      <c r="C46" s="227" t="s">
        <v>104</v>
      </c>
      <c r="D46" s="317" t="s">
        <v>93</v>
      </c>
      <c r="E46" s="227" t="s">
        <v>94</v>
      </c>
      <c r="F46" s="227" t="s">
        <v>56</v>
      </c>
      <c r="G46" s="97"/>
      <c r="H46" s="97"/>
      <c r="I46" s="97">
        <v>29</v>
      </c>
      <c r="J46" s="97">
        <v>36</v>
      </c>
      <c r="K46" s="97">
        <v>29</v>
      </c>
      <c r="L46" s="97">
        <v>33</v>
      </c>
      <c r="M46" s="97"/>
      <c r="N46" s="97"/>
      <c r="O46" s="99">
        <f t="shared" ref="O46" si="7">SUM(G46:N46)</f>
        <v>127</v>
      </c>
      <c r="P46" s="231"/>
    </row>
    <row r="47" spans="1:16" ht="19.5" customHeight="1" x14ac:dyDescent="0.2">
      <c r="A47" s="104">
        <v>11</v>
      </c>
      <c r="B47" s="237" t="s">
        <v>143</v>
      </c>
      <c r="C47" s="237" t="s">
        <v>144</v>
      </c>
      <c r="D47" s="237" t="s">
        <v>125</v>
      </c>
      <c r="E47" s="237" t="s">
        <v>126</v>
      </c>
      <c r="F47" s="227" t="s">
        <v>47</v>
      </c>
      <c r="G47" s="97"/>
      <c r="H47" s="97"/>
      <c r="I47" s="97"/>
      <c r="J47" s="97"/>
      <c r="K47" s="97">
        <v>25</v>
      </c>
      <c r="L47" s="97">
        <v>27</v>
      </c>
      <c r="M47" s="97">
        <v>29</v>
      </c>
      <c r="N47" s="97">
        <v>29</v>
      </c>
      <c r="O47" s="99">
        <f>SUM(G47:N47)</f>
        <v>110</v>
      </c>
      <c r="P47" s="231"/>
    </row>
    <row r="48" spans="1:16" ht="19.5" customHeight="1" x14ac:dyDescent="0.2">
      <c r="A48" s="104">
        <v>11</v>
      </c>
      <c r="B48" s="316" t="s">
        <v>372</v>
      </c>
      <c r="C48" s="316" t="s">
        <v>373</v>
      </c>
      <c r="D48" s="316" t="s">
        <v>374</v>
      </c>
      <c r="E48" s="316" t="s">
        <v>375</v>
      </c>
      <c r="F48" s="258" t="s">
        <v>64</v>
      </c>
      <c r="G48" s="97"/>
      <c r="H48" s="97"/>
      <c r="I48" s="97">
        <v>55</v>
      </c>
      <c r="J48" s="97">
        <v>55</v>
      </c>
      <c r="K48" s="97"/>
      <c r="L48" s="97"/>
      <c r="M48" s="97"/>
      <c r="N48" s="97"/>
      <c r="O48" s="99">
        <f t="shared" ref="O48" si="8">SUM(G48:N48)</f>
        <v>110</v>
      </c>
      <c r="P48" s="231"/>
    </row>
    <row r="49" spans="1:25" ht="19.5" customHeight="1" x14ac:dyDescent="0.2">
      <c r="A49" s="104">
        <v>13</v>
      </c>
      <c r="B49" s="318" t="s">
        <v>74</v>
      </c>
      <c r="C49" s="319" t="s">
        <v>75</v>
      </c>
      <c r="D49" s="320" t="s">
        <v>69</v>
      </c>
      <c r="E49" s="320" t="s">
        <v>70</v>
      </c>
      <c r="F49" s="241" t="s">
        <v>47</v>
      </c>
      <c r="G49" s="321"/>
      <c r="H49" s="97"/>
      <c r="I49" s="97"/>
      <c r="J49" s="97"/>
      <c r="K49" s="97">
        <v>31</v>
      </c>
      <c r="L49" s="97">
        <v>36</v>
      </c>
      <c r="M49" s="97">
        <v>33</v>
      </c>
      <c r="N49" s="97"/>
      <c r="O49" s="99">
        <f t="shared" ref="O49" si="9">SUM(G49:N49)</f>
        <v>100</v>
      </c>
      <c r="P49" s="231"/>
    </row>
    <row r="50" spans="1:25" ht="19.5" customHeight="1" x14ac:dyDescent="0.2">
      <c r="A50" s="104">
        <v>14</v>
      </c>
      <c r="B50" s="227" t="s">
        <v>366</v>
      </c>
      <c r="C50" s="227" t="s">
        <v>367</v>
      </c>
      <c r="D50" s="227" t="s">
        <v>316</v>
      </c>
      <c r="E50" s="227" t="s">
        <v>371</v>
      </c>
      <c r="F50" s="227" t="s">
        <v>44</v>
      </c>
      <c r="G50" s="10"/>
      <c r="H50" s="10"/>
      <c r="I50" s="10"/>
      <c r="J50" s="10"/>
      <c r="K50" s="10"/>
      <c r="L50" s="10"/>
      <c r="M50" s="97">
        <v>36</v>
      </c>
      <c r="N50" s="10">
        <v>33</v>
      </c>
      <c r="O50" s="99">
        <f>SUM(G50:N50)</f>
        <v>69</v>
      </c>
      <c r="P50" s="231"/>
    </row>
    <row r="51" spans="1:25" ht="19.5" customHeight="1" x14ac:dyDescent="0.2">
      <c r="A51" s="104">
        <v>15</v>
      </c>
      <c r="B51" s="247" t="s">
        <v>133</v>
      </c>
      <c r="C51" s="248" t="s">
        <v>134</v>
      </c>
      <c r="D51" s="227" t="s">
        <v>92</v>
      </c>
      <c r="E51" s="227" t="s">
        <v>53</v>
      </c>
      <c r="F51" s="227" t="s">
        <v>47</v>
      </c>
      <c r="G51" s="97"/>
      <c r="H51" s="97"/>
      <c r="I51" s="97"/>
      <c r="J51" s="97"/>
      <c r="K51" s="97">
        <v>27</v>
      </c>
      <c r="L51" s="97"/>
      <c r="M51" s="97">
        <v>31</v>
      </c>
      <c r="N51" s="97"/>
      <c r="O51" s="99">
        <f t="shared" ref="O51:O52" si="10">SUM(G51:N51)</f>
        <v>58</v>
      </c>
      <c r="P51" s="231"/>
      <c r="Y51">
        <f>+Z51</f>
        <v>0</v>
      </c>
    </row>
    <row r="52" spans="1:25" ht="19.5" customHeight="1" x14ac:dyDescent="0.2">
      <c r="A52" s="104">
        <v>16</v>
      </c>
      <c r="B52" s="297" t="s">
        <v>138</v>
      </c>
      <c r="C52" s="297" t="s">
        <v>139</v>
      </c>
      <c r="D52" s="297" t="s">
        <v>103</v>
      </c>
      <c r="E52" s="297" t="s">
        <v>104</v>
      </c>
      <c r="F52" s="227" t="s">
        <v>56</v>
      </c>
      <c r="G52" s="97"/>
      <c r="H52" s="97"/>
      <c r="I52" s="97"/>
      <c r="J52" s="97"/>
      <c r="K52" s="97">
        <v>23</v>
      </c>
      <c r="L52" s="97">
        <v>23</v>
      </c>
      <c r="M52" s="97"/>
      <c r="N52" s="97"/>
      <c r="O52" s="99">
        <f t="shared" si="10"/>
        <v>46</v>
      </c>
      <c r="P52" s="231"/>
    </row>
    <row r="53" spans="1:25" ht="19.5" customHeight="1" x14ac:dyDescent="0.2">
      <c r="A53" s="104">
        <v>17</v>
      </c>
      <c r="B53" s="227" t="s">
        <v>440</v>
      </c>
      <c r="C53" s="227" t="s">
        <v>441</v>
      </c>
      <c r="D53" s="227" t="s">
        <v>442</v>
      </c>
      <c r="E53" s="227" t="s">
        <v>438</v>
      </c>
      <c r="F53" s="227" t="s">
        <v>321</v>
      </c>
      <c r="G53" s="97"/>
      <c r="H53" s="97"/>
      <c r="I53" s="97"/>
      <c r="J53" s="97">
        <v>29</v>
      </c>
      <c r="K53" s="97"/>
      <c r="L53" s="97"/>
      <c r="M53" s="97"/>
      <c r="N53" s="97"/>
      <c r="O53" s="99">
        <f>SUM(G53:N53)</f>
        <v>29</v>
      </c>
      <c r="P53" s="231"/>
    </row>
    <row r="54" spans="1:25" ht="19.5" customHeight="1" x14ac:dyDescent="0.2">
      <c r="A54" s="104">
        <v>17</v>
      </c>
      <c r="B54" s="227" t="s">
        <v>366</v>
      </c>
      <c r="C54" s="227" t="s">
        <v>367</v>
      </c>
      <c r="D54" s="227" t="s">
        <v>109</v>
      </c>
      <c r="E54" s="227" t="s">
        <v>368</v>
      </c>
      <c r="F54" s="227" t="s">
        <v>44</v>
      </c>
      <c r="G54" s="97"/>
      <c r="H54" s="97"/>
      <c r="I54" s="97">
        <v>29</v>
      </c>
      <c r="J54" s="97"/>
      <c r="K54" s="97"/>
      <c r="L54" s="97"/>
      <c r="M54" s="97"/>
      <c r="N54" s="97"/>
      <c r="O54" s="99">
        <f>SUM(G54:N54)</f>
        <v>29</v>
      </c>
      <c r="P54" s="231"/>
    </row>
    <row r="55" spans="1:25" ht="19.5" customHeight="1" x14ac:dyDescent="0.2">
      <c r="A55" s="104">
        <v>19</v>
      </c>
      <c r="B55" s="297" t="s">
        <v>136</v>
      </c>
      <c r="C55" s="297" t="s">
        <v>137</v>
      </c>
      <c r="D55" s="297" t="s">
        <v>418</v>
      </c>
      <c r="E55" s="297" t="s">
        <v>419</v>
      </c>
      <c r="F55" s="227" t="s">
        <v>56</v>
      </c>
      <c r="G55" s="97"/>
      <c r="H55" s="97"/>
      <c r="I55" s="97"/>
      <c r="J55" s="97"/>
      <c r="K55" s="97"/>
      <c r="L55" s="97">
        <v>25</v>
      </c>
      <c r="M55" s="97"/>
      <c r="N55" s="97"/>
      <c r="O55" s="99">
        <f>SUM(G55:N55)</f>
        <v>25</v>
      </c>
      <c r="P55" s="231"/>
      <c r="R55" s="20" t="s">
        <v>6</v>
      </c>
    </row>
    <row r="56" spans="1:25" ht="19.5" customHeight="1" x14ac:dyDescent="0.2">
      <c r="A56" s="10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31"/>
      <c r="R56" s="20"/>
    </row>
    <row r="57" spans="1:25" ht="19.5" customHeight="1" x14ac:dyDescent="0.2">
      <c r="A57" s="10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31"/>
    </row>
    <row r="58" spans="1:25" s="3" customFormat="1" ht="20.100000000000001" customHeight="1" x14ac:dyDescent="0.3">
      <c r="A58" s="59"/>
      <c r="B58" s="34" t="s">
        <v>7</v>
      </c>
      <c r="C58" s="60"/>
      <c r="D58" s="6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25" ht="24.75" customHeight="1" x14ac:dyDescent="0.2">
      <c r="A59" s="33"/>
      <c r="B59" s="33" t="s">
        <v>4</v>
      </c>
      <c r="C59" s="33" t="s">
        <v>5</v>
      </c>
      <c r="D59" s="33" t="s">
        <v>1</v>
      </c>
      <c r="E59" s="33" t="s">
        <v>2</v>
      </c>
      <c r="F59" s="33" t="s">
        <v>3</v>
      </c>
      <c r="G59" s="64" t="s">
        <v>32</v>
      </c>
      <c r="H59" s="118" t="s">
        <v>33</v>
      </c>
      <c r="I59" s="161" t="s">
        <v>357</v>
      </c>
      <c r="J59" s="113" t="s">
        <v>358</v>
      </c>
      <c r="K59" s="112" t="s">
        <v>34</v>
      </c>
      <c r="L59" s="112" t="s">
        <v>35</v>
      </c>
      <c r="M59" s="119" t="s">
        <v>36</v>
      </c>
      <c r="N59" s="112" t="s">
        <v>37</v>
      </c>
      <c r="O59" s="113" t="s">
        <v>38</v>
      </c>
    </row>
    <row r="60" spans="1:25" s="3" customFormat="1" ht="20.100000000000001" customHeight="1" x14ac:dyDescent="0.2">
      <c r="A60" s="337">
        <v>1</v>
      </c>
      <c r="B60" s="368" t="s">
        <v>372</v>
      </c>
      <c r="C60" s="368" t="s">
        <v>373</v>
      </c>
      <c r="D60" s="368" t="s">
        <v>374</v>
      </c>
      <c r="E60" s="368" t="s">
        <v>375</v>
      </c>
      <c r="F60" s="356" t="s">
        <v>64</v>
      </c>
      <c r="G60" s="382"/>
      <c r="H60" s="346"/>
      <c r="I60" s="346">
        <v>50</v>
      </c>
      <c r="J60" s="346">
        <v>55</v>
      </c>
      <c r="K60" s="346">
        <v>55</v>
      </c>
      <c r="L60" s="346">
        <v>55</v>
      </c>
      <c r="M60" s="346">
        <v>55</v>
      </c>
      <c r="N60" s="343">
        <v>55</v>
      </c>
      <c r="O60" s="346">
        <f>SUM(G60:N60)-I60-J60</f>
        <v>220</v>
      </c>
    </row>
    <row r="61" spans="1:25" ht="19.5" customHeight="1" x14ac:dyDescent="0.2">
      <c r="A61" s="337">
        <v>2</v>
      </c>
      <c r="B61" s="413" t="s">
        <v>327</v>
      </c>
      <c r="C61" s="413" t="s">
        <v>328</v>
      </c>
      <c r="D61" s="413" t="s">
        <v>332</v>
      </c>
      <c r="E61" s="413" t="s">
        <v>333</v>
      </c>
      <c r="F61" s="413" t="s">
        <v>73</v>
      </c>
      <c r="G61" s="387"/>
      <c r="H61" s="426"/>
      <c r="I61" s="427"/>
      <c r="J61" s="343">
        <v>50</v>
      </c>
      <c r="K61" s="343">
        <v>50</v>
      </c>
      <c r="L61" s="343">
        <v>50</v>
      </c>
      <c r="M61" s="343">
        <v>33</v>
      </c>
      <c r="N61" s="346">
        <v>36</v>
      </c>
      <c r="O61" s="346">
        <f>SUM(G61:N61)-M61</f>
        <v>186</v>
      </c>
    </row>
    <row r="62" spans="1:25" s="3" customFormat="1" ht="20.100000000000001" customHeight="1" x14ac:dyDescent="0.2">
      <c r="A62" s="337">
        <v>3</v>
      </c>
      <c r="B62" s="414" t="s">
        <v>129</v>
      </c>
      <c r="C62" s="366" t="s">
        <v>130</v>
      </c>
      <c r="D62" s="415" t="s">
        <v>82</v>
      </c>
      <c r="E62" s="366" t="s">
        <v>83</v>
      </c>
      <c r="F62" s="344" t="s">
        <v>272</v>
      </c>
      <c r="G62" s="345"/>
      <c r="H62" s="413"/>
      <c r="I62" s="346">
        <v>46</v>
      </c>
      <c r="J62" s="346">
        <v>42</v>
      </c>
      <c r="K62" s="346">
        <v>46</v>
      </c>
      <c r="L62" s="346">
        <v>46</v>
      </c>
      <c r="M62" s="346">
        <v>46</v>
      </c>
      <c r="N62" s="346">
        <v>42</v>
      </c>
      <c r="O62" s="346">
        <f>SUM(G62:N62)-J62-N62</f>
        <v>184</v>
      </c>
      <c r="P62" s="32"/>
    </row>
    <row r="63" spans="1:25" s="3" customFormat="1" ht="20.100000000000001" customHeight="1" x14ac:dyDescent="0.2">
      <c r="A63" s="104">
        <v>4</v>
      </c>
      <c r="B63" s="154" t="s">
        <v>131</v>
      </c>
      <c r="C63" s="154" t="s">
        <v>132</v>
      </c>
      <c r="D63" s="216" t="s">
        <v>124</v>
      </c>
      <c r="E63" s="216" t="s">
        <v>68</v>
      </c>
      <c r="F63" s="199" t="s">
        <v>47</v>
      </c>
      <c r="G63" s="204"/>
      <c r="H63" s="205"/>
      <c r="I63" s="222"/>
      <c r="J63" s="222"/>
      <c r="K63" s="222">
        <v>39</v>
      </c>
      <c r="L63" s="222">
        <v>42</v>
      </c>
      <c r="M63" s="97">
        <v>39</v>
      </c>
      <c r="N63" s="97">
        <v>50</v>
      </c>
      <c r="O63" s="99">
        <f>SUM(G63:N63)</f>
        <v>170</v>
      </c>
      <c r="P63" s="32"/>
    </row>
    <row r="64" spans="1:25" s="3" customFormat="1" ht="20.100000000000001" customHeight="1" x14ac:dyDescent="0.2">
      <c r="A64" s="104">
        <v>5</v>
      </c>
      <c r="B64" s="105" t="s">
        <v>131</v>
      </c>
      <c r="C64" s="105" t="s">
        <v>427</v>
      </c>
      <c r="D64" s="105" t="s">
        <v>308</v>
      </c>
      <c r="E64" s="105" t="s">
        <v>309</v>
      </c>
      <c r="F64" s="106" t="s">
        <v>64</v>
      </c>
      <c r="G64" s="129"/>
      <c r="H64" s="103"/>
      <c r="I64" s="99">
        <v>39</v>
      </c>
      <c r="J64" s="99">
        <v>39</v>
      </c>
      <c r="K64" s="99">
        <v>42</v>
      </c>
      <c r="L64" s="99">
        <v>31</v>
      </c>
      <c r="M64" s="99"/>
      <c r="N64" s="99">
        <v>27</v>
      </c>
      <c r="O64" s="99">
        <f>SUM(G64:N64)-N64</f>
        <v>151</v>
      </c>
      <c r="P64" s="32"/>
    </row>
    <row r="65" spans="1:18" s="3" customFormat="1" ht="20.100000000000001" customHeight="1" x14ac:dyDescent="0.2">
      <c r="A65" s="104">
        <v>6</v>
      </c>
      <c r="B65" s="154" t="s">
        <v>363</v>
      </c>
      <c r="C65" s="154" t="s">
        <v>79</v>
      </c>
      <c r="D65" s="200" t="s">
        <v>364</v>
      </c>
      <c r="E65" s="200" t="s">
        <v>365</v>
      </c>
      <c r="F65" s="200" t="s">
        <v>44</v>
      </c>
      <c r="G65" s="204"/>
      <c r="H65" s="205"/>
      <c r="I65" s="222"/>
      <c r="J65" s="222"/>
      <c r="K65" s="222"/>
      <c r="L65" s="222">
        <v>39</v>
      </c>
      <c r="M65" s="97">
        <v>42</v>
      </c>
      <c r="N65" s="97">
        <v>46</v>
      </c>
      <c r="O65" s="99">
        <f>SUM(G65:N65)</f>
        <v>127</v>
      </c>
      <c r="P65" s="32"/>
    </row>
    <row r="66" spans="1:18" s="3" customFormat="1" ht="20.100000000000001" customHeight="1" x14ac:dyDescent="0.2">
      <c r="A66" s="104">
        <v>7</v>
      </c>
      <c r="B66" s="176" t="s">
        <v>149</v>
      </c>
      <c r="C66" s="176" t="s">
        <v>150</v>
      </c>
      <c r="D66" s="234" t="s">
        <v>151</v>
      </c>
      <c r="E66" s="197" t="s">
        <v>152</v>
      </c>
      <c r="F66" s="198" t="s">
        <v>44</v>
      </c>
      <c r="G66" s="185"/>
      <c r="H66" s="103"/>
      <c r="I66" s="134"/>
      <c r="J66" s="222"/>
      <c r="K66" s="222"/>
      <c r="L66" s="222">
        <v>36</v>
      </c>
      <c r="M66" s="97">
        <v>50</v>
      </c>
      <c r="N66" s="97">
        <v>39</v>
      </c>
      <c r="O66" s="99">
        <f t="shared" ref="O66:O67" si="11">SUM(G66:N66)</f>
        <v>125</v>
      </c>
      <c r="P66" s="32"/>
    </row>
    <row r="67" spans="1:18" s="3" customFormat="1" ht="20.100000000000001" customHeight="1" x14ac:dyDescent="0.2">
      <c r="A67" s="104">
        <v>8</v>
      </c>
      <c r="B67" s="154" t="s">
        <v>131</v>
      </c>
      <c r="C67" s="154" t="s">
        <v>132</v>
      </c>
      <c r="D67" s="154" t="s">
        <v>92</v>
      </c>
      <c r="E67" s="154" t="s">
        <v>53</v>
      </c>
      <c r="F67" s="154" t="s">
        <v>47</v>
      </c>
      <c r="G67" s="204"/>
      <c r="H67" s="205"/>
      <c r="I67" s="97">
        <v>36</v>
      </c>
      <c r="J67" s="97">
        <v>46</v>
      </c>
      <c r="K67" s="97"/>
      <c r="L67" s="97"/>
      <c r="M67" s="97"/>
      <c r="N67" s="97"/>
      <c r="O67" s="99">
        <f t="shared" si="11"/>
        <v>82</v>
      </c>
      <c r="P67" s="32"/>
    </row>
    <row r="68" spans="1:18" s="3" customFormat="1" ht="20.100000000000001" customHeight="1" x14ac:dyDescent="0.2">
      <c r="A68" s="104">
        <v>9</v>
      </c>
      <c r="B68" s="156" t="s">
        <v>133</v>
      </c>
      <c r="C68" s="156" t="s">
        <v>134</v>
      </c>
      <c r="D68" s="156" t="s">
        <v>124</v>
      </c>
      <c r="E68" s="156" t="s">
        <v>68</v>
      </c>
      <c r="F68" s="157" t="s">
        <v>47</v>
      </c>
      <c r="G68" s="204"/>
      <c r="H68" s="205"/>
      <c r="I68" s="97">
        <v>42</v>
      </c>
      <c r="J68" s="97">
        <v>36</v>
      </c>
      <c r="K68" s="97"/>
      <c r="L68" s="97"/>
      <c r="M68" s="97"/>
      <c r="N68" s="97"/>
      <c r="O68" s="99">
        <f t="shared" ref="O68:O75" si="12">SUM(G68:N68)</f>
        <v>78</v>
      </c>
      <c r="P68" s="32"/>
      <c r="R68" s="55" t="s">
        <v>6</v>
      </c>
    </row>
    <row r="69" spans="1:18" s="3" customFormat="1" ht="20.100000000000001" customHeight="1" x14ac:dyDescent="0.2">
      <c r="A69" s="104">
        <v>10</v>
      </c>
      <c r="B69" s="154" t="s">
        <v>145</v>
      </c>
      <c r="C69" s="154" t="s">
        <v>146</v>
      </c>
      <c r="D69" s="200" t="s">
        <v>147</v>
      </c>
      <c r="E69" s="200" t="s">
        <v>148</v>
      </c>
      <c r="F69" s="200" t="s">
        <v>64</v>
      </c>
      <c r="G69" s="233"/>
      <c r="H69" s="428"/>
      <c r="I69" s="429"/>
      <c r="J69" s="430"/>
      <c r="K69" s="430"/>
      <c r="L69" s="431">
        <v>33</v>
      </c>
      <c r="M69" s="432"/>
      <c r="N69" s="181">
        <v>31</v>
      </c>
      <c r="O69" s="128">
        <f t="shared" si="12"/>
        <v>64</v>
      </c>
    </row>
    <row r="70" spans="1:18" ht="19.5" customHeight="1" x14ac:dyDescent="0.2">
      <c r="A70" s="104">
        <v>10</v>
      </c>
      <c r="B70" s="216" t="s">
        <v>74</v>
      </c>
      <c r="C70" s="216" t="s">
        <v>75</v>
      </c>
      <c r="D70" s="216" t="s">
        <v>480</v>
      </c>
      <c r="E70" s="216" t="s">
        <v>70</v>
      </c>
      <c r="F70" s="200" t="s">
        <v>47</v>
      </c>
      <c r="G70" s="218"/>
      <c r="H70" s="433"/>
      <c r="I70" s="433"/>
      <c r="J70" s="434"/>
      <c r="K70" s="434"/>
      <c r="L70" s="434"/>
      <c r="M70" s="17">
        <v>31</v>
      </c>
      <c r="N70" s="97">
        <v>33</v>
      </c>
      <c r="O70" s="128">
        <f t="shared" si="12"/>
        <v>64</v>
      </c>
    </row>
    <row r="71" spans="1:18" ht="19.5" customHeight="1" x14ac:dyDescent="0.2">
      <c r="A71" s="104">
        <v>12</v>
      </c>
      <c r="B71" s="120" t="s">
        <v>376</v>
      </c>
      <c r="C71" s="120" t="s">
        <v>377</v>
      </c>
      <c r="D71" s="120" t="s">
        <v>109</v>
      </c>
      <c r="E71" s="120" t="s">
        <v>378</v>
      </c>
      <c r="F71" s="15" t="s">
        <v>64</v>
      </c>
      <c r="G71" s="99"/>
      <c r="H71" s="99"/>
      <c r="I71" s="99">
        <v>55</v>
      </c>
      <c r="J71" s="99"/>
      <c r="K71" s="99"/>
      <c r="L71" s="99"/>
      <c r="M71" s="99"/>
      <c r="N71" s="99"/>
      <c r="O71" s="99">
        <f t="shared" si="12"/>
        <v>55</v>
      </c>
    </row>
    <row r="72" spans="1:18" ht="19.5" customHeight="1" x14ac:dyDescent="0.2">
      <c r="A72" s="104">
        <v>13</v>
      </c>
      <c r="B72" s="216" t="s">
        <v>143</v>
      </c>
      <c r="C72" s="216" t="s">
        <v>144</v>
      </c>
      <c r="D72" s="216" t="s">
        <v>125</v>
      </c>
      <c r="E72" s="216" t="s">
        <v>126</v>
      </c>
      <c r="F72" s="200" t="s">
        <v>47</v>
      </c>
      <c r="G72" s="218"/>
      <c r="H72" s="433"/>
      <c r="I72" s="433"/>
      <c r="J72" s="434"/>
      <c r="K72" s="434"/>
      <c r="L72" s="434"/>
      <c r="M72" s="17">
        <v>29</v>
      </c>
      <c r="N72" s="97">
        <v>25</v>
      </c>
      <c r="O72" s="99">
        <f t="shared" si="12"/>
        <v>54</v>
      </c>
    </row>
    <row r="73" spans="1:18" ht="19.5" customHeight="1" x14ac:dyDescent="0.2">
      <c r="A73" s="104">
        <v>14</v>
      </c>
      <c r="B73" s="227" t="s">
        <v>135</v>
      </c>
      <c r="C73" s="227" t="s">
        <v>104</v>
      </c>
      <c r="D73" s="317" t="s">
        <v>93</v>
      </c>
      <c r="E73" s="227" t="s">
        <v>94</v>
      </c>
      <c r="F73" s="227" t="s">
        <v>56</v>
      </c>
      <c r="G73" s="10"/>
      <c r="H73" s="205"/>
      <c r="I73" s="205"/>
      <c r="J73" s="97"/>
      <c r="K73" s="97"/>
      <c r="L73" s="97"/>
      <c r="M73" s="97"/>
      <c r="N73" s="97">
        <v>29</v>
      </c>
      <c r="O73" s="99">
        <f t="shared" si="12"/>
        <v>29</v>
      </c>
    </row>
    <row r="74" spans="1:18" s="3" customFormat="1" ht="20.100000000000001" customHeight="1" x14ac:dyDescent="0.2">
      <c r="A74" s="104">
        <v>15</v>
      </c>
      <c r="B74" s="297" t="s">
        <v>138</v>
      </c>
      <c r="C74" s="297" t="s">
        <v>139</v>
      </c>
      <c r="D74" s="297" t="s">
        <v>103</v>
      </c>
      <c r="E74" s="297" t="s">
        <v>104</v>
      </c>
      <c r="F74" s="227" t="s">
        <v>56</v>
      </c>
      <c r="G74" s="185"/>
      <c r="H74" s="103"/>
      <c r="I74" s="103"/>
      <c r="J74" s="97"/>
      <c r="K74" s="97"/>
      <c r="L74" s="97"/>
      <c r="M74" s="97"/>
      <c r="N74" s="97">
        <v>23</v>
      </c>
      <c r="O74" s="99">
        <f t="shared" si="12"/>
        <v>23</v>
      </c>
    </row>
    <row r="75" spans="1:18" s="3" customFormat="1" ht="20.100000000000001" customHeight="1" x14ac:dyDescent="0.2">
      <c r="A75" s="104">
        <v>16</v>
      </c>
      <c r="B75" s="297" t="s">
        <v>136</v>
      </c>
      <c r="C75" s="297" t="s">
        <v>137</v>
      </c>
      <c r="D75" s="297" t="s">
        <v>418</v>
      </c>
      <c r="E75" s="297" t="s">
        <v>419</v>
      </c>
      <c r="F75" s="227" t="s">
        <v>56</v>
      </c>
      <c r="G75" s="185"/>
      <c r="H75" s="103"/>
      <c r="I75" s="103"/>
      <c r="J75" s="97"/>
      <c r="K75" s="97"/>
      <c r="L75" s="97"/>
      <c r="M75" s="97"/>
      <c r="N75" s="97">
        <v>21</v>
      </c>
      <c r="O75" s="97">
        <f t="shared" si="12"/>
        <v>21</v>
      </c>
    </row>
    <row r="76" spans="1:18" s="3" customFormat="1" ht="20.100000000000001" customHeight="1" x14ac:dyDescent="0.2"/>
    <row r="77" spans="1:18" s="3" customFormat="1" ht="20.100000000000001" customHeight="1" x14ac:dyDescent="0.2"/>
    <row r="78" spans="1:18" ht="19.5" customHeight="1" x14ac:dyDescent="0.2">
      <c r="G78" s="31"/>
      <c r="H78" s="31"/>
      <c r="I78" s="31"/>
      <c r="J78" s="1"/>
      <c r="K78" s="1"/>
      <c r="L78" s="1"/>
      <c r="M78" s="1"/>
    </row>
    <row r="79" spans="1:18" ht="19.5" customHeight="1" x14ac:dyDescent="0.2">
      <c r="G79" s="31"/>
      <c r="H79" s="31"/>
      <c r="I79" s="31"/>
      <c r="J79" s="1"/>
      <c r="K79" s="1"/>
      <c r="L79" s="1"/>
      <c r="M79" s="1"/>
    </row>
    <row r="80" spans="1:18" s="3" customFormat="1" ht="20.100000000000001" customHeight="1" x14ac:dyDescent="0.2">
      <c r="G80" s="32"/>
      <c r="H80" s="32"/>
      <c r="I80" s="32"/>
    </row>
    <row r="81" spans="7:13" ht="19.5" customHeight="1" x14ac:dyDescent="0.2">
      <c r="G81" s="1"/>
      <c r="H81" s="1"/>
      <c r="I81" s="1"/>
      <c r="J81" s="1"/>
      <c r="K81" s="1"/>
      <c r="L81" s="1"/>
      <c r="M81" s="1"/>
    </row>
    <row r="82" spans="7:13" ht="19.5" customHeight="1" x14ac:dyDescent="0.2">
      <c r="G82" s="1"/>
      <c r="H82" s="1"/>
      <c r="I82" s="1"/>
      <c r="J82" s="1"/>
      <c r="K82" s="1"/>
      <c r="L82" s="1"/>
      <c r="M82" s="1"/>
    </row>
    <row r="83" spans="7:13" ht="19.5" customHeight="1" x14ac:dyDescent="0.2">
      <c r="G83" s="1"/>
      <c r="H83" s="1"/>
      <c r="I83" s="1"/>
      <c r="J83" s="1"/>
      <c r="K83" s="1"/>
      <c r="L83" s="1"/>
      <c r="M83" s="1"/>
    </row>
    <row r="84" spans="7:13" ht="19.5" customHeight="1" x14ac:dyDescent="0.2">
      <c r="G84" s="1"/>
      <c r="H84" s="1"/>
      <c r="I84" s="1"/>
      <c r="J84" s="1"/>
      <c r="K84" s="1"/>
      <c r="L84" s="1"/>
      <c r="M84" s="1"/>
    </row>
    <row r="85" spans="7:13" s="3" customFormat="1" ht="20.100000000000001" customHeight="1" x14ac:dyDescent="0.2">
      <c r="G85" s="32"/>
      <c r="H85" s="32"/>
      <c r="I85" s="32"/>
      <c r="J85" s="32"/>
      <c r="K85" s="32"/>
      <c r="L85" s="32"/>
      <c r="M85" s="32"/>
    </row>
    <row r="86" spans="7:13" s="3" customFormat="1" ht="20.100000000000001" customHeight="1" x14ac:dyDescent="0.2">
      <c r="G86" s="32"/>
      <c r="H86" s="32"/>
      <c r="I86" s="32"/>
      <c r="J86" s="32"/>
      <c r="K86" s="32"/>
      <c r="L86" s="32"/>
      <c r="M86" s="32"/>
    </row>
    <row r="87" spans="7:13" s="3" customFormat="1" ht="20.100000000000001" customHeight="1" x14ac:dyDescent="0.2">
      <c r="G87" s="32"/>
      <c r="H87" s="32"/>
      <c r="I87" s="32"/>
      <c r="J87" s="32"/>
      <c r="K87" s="32"/>
      <c r="L87" s="32"/>
      <c r="M87" s="32"/>
    </row>
    <row r="88" spans="7:13" ht="19.5" customHeight="1" x14ac:dyDescent="0.2">
      <c r="G88" s="1"/>
      <c r="H88" s="1"/>
      <c r="I88" s="1"/>
      <c r="J88" s="1"/>
      <c r="K88" s="1"/>
      <c r="L88" s="1"/>
      <c r="M88" s="1"/>
    </row>
    <row r="89" spans="7:13" ht="19.5" customHeight="1" x14ac:dyDescent="0.2">
      <c r="G89" s="1"/>
      <c r="H89" s="1"/>
      <c r="I89" s="1"/>
      <c r="J89" s="1"/>
      <c r="K89" s="1"/>
      <c r="L89" s="1"/>
      <c r="M89" s="1"/>
    </row>
    <row r="90" spans="7:13" ht="19.5" customHeight="1" x14ac:dyDescent="0.2">
      <c r="G90" s="1"/>
      <c r="H90" s="1"/>
      <c r="I90" s="1"/>
      <c r="J90" s="1"/>
      <c r="K90" s="1"/>
      <c r="L90" s="1"/>
      <c r="M90" s="1"/>
    </row>
    <row r="91" spans="7:13" ht="19.5" customHeight="1" x14ac:dyDescent="0.2">
      <c r="G91" s="1"/>
      <c r="H91" s="1"/>
      <c r="I91" s="1"/>
      <c r="J91" s="1"/>
      <c r="K91" s="1"/>
      <c r="L91" s="1"/>
      <c r="M91" s="1"/>
    </row>
    <row r="92" spans="7:13" s="3" customFormat="1" ht="20.100000000000001" customHeight="1" x14ac:dyDescent="0.2"/>
    <row r="93" spans="7:13" s="3" customFormat="1" ht="20.100000000000001" customHeight="1" x14ac:dyDescent="0.2"/>
    <row r="94" spans="7:13" s="3" customFormat="1" ht="20.100000000000001" customHeight="1" x14ac:dyDescent="0.2"/>
    <row r="95" spans="7:13" ht="19.5" customHeight="1" x14ac:dyDescent="0.2">
      <c r="G95" s="1"/>
      <c r="H95" s="1"/>
      <c r="I95" s="1"/>
      <c r="J95" s="1"/>
      <c r="K95" s="1"/>
      <c r="L95" s="1"/>
      <c r="M95" s="1"/>
    </row>
    <row r="96" spans="7:13" ht="19.5" customHeight="1" x14ac:dyDescent="0.2">
      <c r="G96" s="1"/>
      <c r="H96" s="1"/>
      <c r="I96" s="1"/>
      <c r="J96" s="1"/>
      <c r="K96" s="1"/>
      <c r="L96" s="1"/>
      <c r="M96" s="1"/>
    </row>
    <row r="97" spans="1:13" ht="19.5" customHeight="1" x14ac:dyDescent="0.2">
      <c r="G97" s="1"/>
      <c r="H97" s="1"/>
      <c r="I97" s="1"/>
      <c r="J97" s="1"/>
      <c r="K97" s="1"/>
      <c r="L97" s="1"/>
      <c r="M97" s="1"/>
    </row>
    <row r="98" spans="1:13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 x14ac:dyDescent="0.2">
      <c r="A106" s="5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 x14ac:dyDescent="0.2">
      <c r="A107" s="5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 x14ac:dyDescent="0.2">
      <c r="A108" s="5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 x14ac:dyDescent="0.2">
      <c r="A109" s="5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 x14ac:dyDescent="0.2">
      <c r="A110" s="5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 x14ac:dyDescent="0.2">
      <c r="A111" s="5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 x14ac:dyDescent="0.2">
      <c r="A112" s="5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5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 x14ac:dyDescent="0.2">
      <c r="A114" s="5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5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 x14ac:dyDescent="0.2">
      <c r="A116" s="5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 x14ac:dyDescent="0.2">
      <c r="A117" s="5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 x14ac:dyDescent="0.2">
      <c r="A118" s="5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 x14ac:dyDescent="0.2">
      <c r="A119" s="5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 x14ac:dyDescent="0.2">
      <c r="A120" s="5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 x14ac:dyDescent="0.2">
      <c r="A121" s="5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 x14ac:dyDescent="0.2">
      <c r="A122" s="5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 x14ac:dyDescent="0.2">
      <c r="A123" s="5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 x14ac:dyDescent="0.2">
      <c r="A124" s="5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 x14ac:dyDescent="0.2">
      <c r="A125" s="5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 x14ac:dyDescent="0.2">
      <c r="A126" s="5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 x14ac:dyDescent="0.2">
      <c r="A127" s="5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 x14ac:dyDescent="0.2">
      <c r="A128" s="5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 x14ac:dyDescent="0.2">
      <c r="A129" s="5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 x14ac:dyDescent="0.2">
      <c r="A130" s="5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 x14ac:dyDescent="0.2">
      <c r="A131" s="5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 x14ac:dyDescent="0.2">
      <c r="A132" s="5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 x14ac:dyDescent="0.2">
      <c r="A133" s="5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 x14ac:dyDescent="0.2">
      <c r="A134" s="5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 x14ac:dyDescent="0.2">
      <c r="A135" s="5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 x14ac:dyDescent="0.2">
      <c r="A136" s="5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 x14ac:dyDescent="0.2">
      <c r="A137" s="5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 x14ac:dyDescent="0.2">
      <c r="A138" s="5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 x14ac:dyDescent="0.2">
      <c r="A139" s="5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 x14ac:dyDescent="0.2">
      <c r="A140" s="5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 x14ac:dyDescent="0.2">
      <c r="A141" s="5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 x14ac:dyDescent="0.2">
      <c r="A142" s="5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 x14ac:dyDescent="0.2">
      <c r="A143" s="5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 x14ac:dyDescent="0.2">
      <c r="A144" s="5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 x14ac:dyDescent="0.2">
      <c r="A145" s="5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 x14ac:dyDescent="0.2">
      <c r="A146" s="5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 x14ac:dyDescent="0.2">
      <c r="A147" s="5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 x14ac:dyDescent="0.2">
      <c r="A148" s="5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 x14ac:dyDescent="0.2">
      <c r="A149" s="5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 x14ac:dyDescent="0.2">
      <c r="A150" s="5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 x14ac:dyDescent="0.2">
      <c r="A151" s="5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 x14ac:dyDescent="0.2">
      <c r="A152" s="5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</row>
  </sheetData>
  <phoneticPr fontId="0" type="noConversion"/>
  <pageMargins left="0.7" right="0.7" top="0.75" bottom="0.75" header="0" footer="0"/>
  <pageSetup paperSize="9" orientation="portrait" r:id="rId1"/>
  <ignoredErrors>
    <ignoredError sqref="O8 O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8"/>
  <sheetViews>
    <sheetView topLeftCell="A127" zoomScale="85" zoomScaleNormal="85" workbookViewId="0">
      <selection activeCell="M135" sqref="M135"/>
    </sheetView>
  </sheetViews>
  <sheetFormatPr defaultRowHeight="12.75" x14ac:dyDescent="0.2"/>
  <cols>
    <col min="1" max="1" width="7.140625" customWidth="1"/>
    <col min="2" max="2" width="19.28515625" customWidth="1"/>
    <col min="3" max="3" width="16.5703125" customWidth="1"/>
    <col min="4" max="4" width="20.85546875" customWidth="1"/>
    <col min="5" max="6" width="4" customWidth="1"/>
    <col min="7" max="7" width="3.7109375" customWidth="1"/>
    <col min="8" max="12" width="3.42578125" customWidth="1"/>
    <col min="13" max="13" width="7.85546875" customWidth="1"/>
    <col min="14" max="14" width="8.7109375" customWidth="1"/>
    <col min="15" max="15" width="7.7109375" customWidth="1"/>
    <col min="18" max="18" width="4.42578125" customWidth="1"/>
    <col min="20" max="20" width="4.85546875" customWidth="1"/>
  </cols>
  <sheetData>
    <row r="2" spans="1:16" x14ac:dyDescent="0.2">
      <c r="A2" s="5"/>
      <c r="B2" s="18" t="s">
        <v>19</v>
      </c>
      <c r="C2" s="19"/>
      <c r="D2" s="61"/>
      <c r="E2" s="62"/>
      <c r="F2" s="62"/>
      <c r="G2" s="62"/>
      <c r="H2" s="62"/>
      <c r="I2" s="62"/>
      <c r="J2" s="62"/>
      <c r="K2" s="62"/>
      <c r="L2" s="62"/>
      <c r="M2" s="63"/>
    </row>
    <row r="3" spans="1:16" ht="30.75" customHeight="1" x14ac:dyDescent="0.2">
      <c r="A3" s="29"/>
      <c r="B3" s="56" t="s">
        <v>1</v>
      </c>
      <c r="C3" s="21" t="s">
        <v>2</v>
      </c>
      <c r="D3" s="102" t="s">
        <v>3</v>
      </c>
      <c r="E3" s="64" t="s">
        <v>32</v>
      </c>
      <c r="F3" s="160" t="s">
        <v>33</v>
      </c>
      <c r="G3" s="161" t="s">
        <v>357</v>
      </c>
      <c r="H3" s="113" t="s">
        <v>358</v>
      </c>
      <c r="I3" s="113" t="s">
        <v>34</v>
      </c>
      <c r="J3" s="113" t="s">
        <v>35</v>
      </c>
      <c r="K3" s="161" t="s">
        <v>36</v>
      </c>
      <c r="L3" s="113" t="s">
        <v>37</v>
      </c>
      <c r="M3" s="113" t="s">
        <v>38</v>
      </c>
      <c r="N3" s="123"/>
      <c r="O3" s="124"/>
    </row>
    <row r="4" spans="1:16" ht="15" customHeight="1" x14ac:dyDescent="0.2">
      <c r="A4" s="348">
        <v>1</v>
      </c>
      <c r="B4" s="362" t="s">
        <v>90</v>
      </c>
      <c r="C4" s="362" t="s">
        <v>91</v>
      </c>
      <c r="D4" s="362" t="s">
        <v>47</v>
      </c>
      <c r="E4" s="346">
        <v>36</v>
      </c>
      <c r="F4" s="346">
        <v>55</v>
      </c>
      <c r="G4" s="346">
        <v>50</v>
      </c>
      <c r="H4" s="346">
        <v>55</v>
      </c>
      <c r="I4" s="346"/>
      <c r="J4" s="346"/>
      <c r="K4" s="346"/>
      <c r="L4" s="346"/>
      <c r="M4" s="346">
        <f>SUM(E4:L4)</f>
        <v>196</v>
      </c>
    </row>
    <row r="5" spans="1:16" ht="16.5" customHeight="1" x14ac:dyDescent="0.2">
      <c r="A5" s="348">
        <v>2</v>
      </c>
      <c r="B5" s="362" t="s">
        <v>86</v>
      </c>
      <c r="C5" s="362" t="s">
        <v>87</v>
      </c>
      <c r="D5" s="362" t="s">
        <v>47</v>
      </c>
      <c r="E5" s="343">
        <v>42</v>
      </c>
      <c r="F5" s="343">
        <v>50</v>
      </c>
      <c r="G5" s="343">
        <v>42</v>
      </c>
      <c r="H5" s="343">
        <v>29</v>
      </c>
      <c r="I5" s="343">
        <v>39</v>
      </c>
      <c r="J5" s="343">
        <v>36</v>
      </c>
      <c r="K5" s="343">
        <v>39</v>
      </c>
      <c r="L5" s="343">
        <v>50</v>
      </c>
      <c r="M5" s="346">
        <f>SUM(E5:L5)-H5-J5-I5-K5</f>
        <v>184</v>
      </c>
    </row>
    <row r="6" spans="1:16" ht="15.75" customHeight="1" x14ac:dyDescent="0.2">
      <c r="A6" s="348">
        <v>3</v>
      </c>
      <c r="B6" s="396" t="s">
        <v>95</v>
      </c>
      <c r="C6" s="397" t="s">
        <v>96</v>
      </c>
      <c r="D6" s="362" t="s">
        <v>64</v>
      </c>
      <c r="E6" s="343">
        <v>29</v>
      </c>
      <c r="F6" s="346">
        <v>36</v>
      </c>
      <c r="G6" s="346">
        <v>46</v>
      </c>
      <c r="H6" s="346">
        <v>50</v>
      </c>
      <c r="I6" s="346">
        <v>50</v>
      </c>
      <c r="J6" s="346"/>
      <c r="K6" s="346"/>
      <c r="L6" s="346"/>
      <c r="M6" s="346">
        <f>SUM(E6:L6)-E6</f>
        <v>182</v>
      </c>
      <c r="N6" s="122"/>
      <c r="O6" s="122"/>
      <c r="P6" s="111"/>
    </row>
    <row r="7" spans="1:16" ht="16.5" customHeight="1" x14ac:dyDescent="0.2">
      <c r="A7" s="140">
        <v>4</v>
      </c>
      <c r="B7" s="227" t="s">
        <v>116</v>
      </c>
      <c r="C7" s="227" t="s">
        <v>117</v>
      </c>
      <c r="D7" s="262" t="s">
        <v>47</v>
      </c>
      <c r="E7" s="67">
        <v>17</v>
      </c>
      <c r="F7" s="99">
        <v>29</v>
      </c>
      <c r="G7" s="99">
        <v>27</v>
      </c>
      <c r="H7" s="99">
        <v>21</v>
      </c>
      <c r="I7" s="99">
        <v>46</v>
      </c>
      <c r="J7" s="99">
        <v>33</v>
      </c>
      <c r="K7" s="99">
        <v>55</v>
      </c>
      <c r="L7" s="99">
        <v>42</v>
      </c>
      <c r="M7" s="99">
        <f>SUM(E7:L7)-E7-H7-G7-F7</f>
        <v>176</v>
      </c>
      <c r="N7" s="122"/>
      <c r="O7" s="122"/>
      <c r="P7" s="111"/>
    </row>
    <row r="8" spans="1:16" ht="15.75" customHeight="1" x14ac:dyDescent="0.2">
      <c r="A8" s="140">
        <v>5</v>
      </c>
      <c r="B8" s="227" t="s">
        <v>92</v>
      </c>
      <c r="C8" s="227" t="s">
        <v>53</v>
      </c>
      <c r="D8" s="227" t="s">
        <v>47</v>
      </c>
      <c r="E8" s="67">
        <v>33</v>
      </c>
      <c r="F8" s="99">
        <v>39</v>
      </c>
      <c r="G8" s="99">
        <v>33</v>
      </c>
      <c r="H8" s="99">
        <v>36</v>
      </c>
      <c r="I8" s="99">
        <v>42</v>
      </c>
      <c r="J8" s="99">
        <v>33</v>
      </c>
      <c r="K8" s="99">
        <v>42</v>
      </c>
      <c r="L8" s="99">
        <v>46</v>
      </c>
      <c r="M8" s="99">
        <f>SUM(E8:L8)-E8-J8-G8-H8</f>
        <v>169</v>
      </c>
    </row>
    <row r="9" spans="1:16" ht="16.5" customHeight="1" x14ac:dyDescent="0.2">
      <c r="A9" s="140">
        <v>6</v>
      </c>
      <c r="B9" s="227" t="s">
        <v>118</v>
      </c>
      <c r="C9" s="227" t="s">
        <v>119</v>
      </c>
      <c r="D9" s="227" t="s">
        <v>47</v>
      </c>
      <c r="E9" s="99">
        <v>15</v>
      </c>
      <c r="F9" s="99">
        <v>27</v>
      </c>
      <c r="G9" s="99">
        <v>33</v>
      </c>
      <c r="H9" s="99">
        <v>23</v>
      </c>
      <c r="I9" s="99">
        <v>29</v>
      </c>
      <c r="J9" s="99">
        <v>25</v>
      </c>
      <c r="K9" s="99">
        <v>50</v>
      </c>
      <c r="L9" s="99">
        <v>55</v>
      </c>
      <c r="M9" s="99">
        <f>SUM(E9:L9)-E9-H9-J9-F9</f>
        <v>167</v>
      </c>
    </row>
    <row r="10" spans="1:16" ht="16.5" customHeight="1" x14ac:dyDescent="0.2">
      <c r="A10" s="140">
        <v>7</v>
      </c>
      <c r="B10" s="227" t="s">
        <v>80</v>
      </c>
      <c r="C10" s="227" t="s">
        <v>81</v>
      </c>
      <c r="D10" s="227" t="s">
        <v>47</v>
      </c>
      <c r="E10" s="99">
        <v>55</v>
      </c>
      <c r="F10" s="99"/>
      <c r="G10" s="99"/>
      <c r="H10" s="99"/>
      <c r="I10" s="99">
        <v>55</v>
      </c>
      <c r="J10" s="99">
        <v>55</v>
      </c>
      <c r="K10" s="99"/>
      <c r="L10" s="99"/>
      <c r="M10" s="99">
        <f>SUM(E10:L10)</f>
        <v>165</v>
      </c>
    </row>
    <row r="11" spans="1:16" ht="15.75" customHeight="1" x14ac:dyDescent="0.2">
      <c r="A11" s="140">
        <v>8</v>
      </c>
      <c r="B11" s="244" t="s">
        <v>93</v>
      </c>
      <c r="C11" s="245" t="s">
        <v>94</v>
      </c>
      <c r="D11" s="227" t="s">
        <v>56</v>
      </c>
      <c r="E11" s="99">
        <v>31</v>
      </c>
      <c r="F11" s="99">
        <v>46</v>
      </c>
      <c r="G11" s="99">
        <v>36</v>
      </c>
      <c r="H11" s="99">
        <v>46</v>
      </c>
      <c r="I11" s="99"/>
      <c r="J11" s="99"/>
      <c r="K11" s="99"/>
      <c r="L11" s="99"/>
      <c r="M11" s="99">
        <f>SUM(E11:L11)</f>
        <v>159</v>
      </c>
    </row>
    <row r="12" spans="1:16" ht="17.25" customHeight="1" x14ac:dyDescent="0.2">
      <c r="A12" s="140">
        <v>9</v>
      </c>
      <c r="B12" s="227" t="s">
        <v>103</v>
      </c>
      <c r="C12" s="227" t="s">
        <v>104</v>
      </c>
      <c r="D12" s="227" t="s">
        <v>56</v>
      </c>
      <c r="E12" s="67">
        <v>21</v>
      </c>
      <c r="F12" s="99"/>
      <c r="G12" s="99">
        <v>20</v>
      </c>
      <c r="H12" s="99">
        <v>39</v>
      </c>
      <c r="I12" s="99">
        <v>33</v>
      </c>
      <c r="J12" s="99">
        <v>46</v>
      </c>
      <c r="K12" s="99"/>
      <c r="L12" s="99"/>
      <c r="M12" s="99">
        <f>SUM(E12:L12)-G12</f>
        <v>139</v>
      </c>
    </row>
    <row r="13" spans="1:16" ht="15.75" customHeight="1" x14ac:dyDescent="0.2">
      <c r="A13" s="140">
        <v>10</v>
      </c>
      <c r="B13" s="227" t="s">
        <v>107</v>
      </c>
      <c r="C13" s="227" t="s">
        <v>108</v>
      </c>
      <c r="D13" s="227" t="s">
        <v>64</v>
      </c>
      <c r="E13" s="99">
        <v>19</v>
      </c>
      <c r="F13" s="99">
        <v>42</v>
      </c>
      <c r="G13" s="99"/>
      <c r="H13" s="99">
        <v>27</v>
      </c>
      <c r="I13" s="99">
        <v>31</v>
      </c>
      <c r="J13" s="99">
        <v>19</v>
      </c>
      <c r="K13" s="99">
        <v>36</v>
      </c>
      <c r="L13" s="99">
        <v>29</v>
      </c>
      <c r="M13" s="99">
        <f>SUM(E13:L13)-J13-E13-H13</f>
        <v>138</v>
      </c>
      <c r="O13" s="20" t="s">
        <v>6</v>
      </c>
    </row>
    <row r="14" spans="1:16" ht="15.75" customHeight="1" x14ac:dyDescent="0.2">
      <c r="A14" s="140">
        <v>11</v>
      </c>
      <c r="B14" s="244" t="s">
        <v>97</v>
      </c>
      <c r="C14" s="245" t="s">
        <v>98</v>
      </c>
      <c r="D14" s="227" t="s">
        <v>47</v>
      </c>
      <c r="E14" s="99">
        <v>27</v>
      </c>
      <c r="F14" s="99">
        <v>21</v>
      </c>
      <c r="G14" s="99">
        <v>17</v>
      </c>
      <c r="H14" s="99"/>
      <c r="I14" s="99">
        <v>25</v>
      </c>
      <c r="J14" s="99">
        <v>39</v>
      </c>
      <c r="K14" s="99">
        <v>31</v>
      </c>
      <c r="L14" s="99">
        <v>36</v>
      </c>
      <c r="M14" s="99">
        <f>SUM(E14:L14)-G14-F14-I14</f>
        <v>133</v>
      </c>
    </row>
    <row r="15" spans="1:16" ht="18" customHeight="1" x14ac:dyDescent="0.2">
      <c r="A15" s="140">
        <v>12</v>
      </c>
      <c r="B15" s="227" t="s">
        <v>105</v>
      </c>
      <c r="C15" s="227" t="s">
        <v>106</v>
      </c>
      <c r="D15" s="227" t="s">
        <v>47</v>
      </c>
      <c r="E15" s="99">
        <v>21</v>
      </c>
      <c r="F15" s="99">
        <v>27</v>
      </c>
      <c r="G15" s="99">
        <v>29</v>
      </c>
      <c r="H15" s="99"/>
      <c r="I15" s="99">
        <v>25</v>
      </c>
      <c r="J15" s="99">
        <v>27</v>
      </c>
      <c r="K15" s="99">
        <v>29</v>
      </c>
      <c r="L15" s="99">
        <v>39</v>
      </c>
      <c r="M15" s="99">
        <f>SUM(E15:L15)-E15-I15-F15</f>
        <v>124</v>
      </c>
    </row>
    <row r="16" spans="1:16" ht="18" customHeight="1" x14ac:dyDescent="0.2">
      <c r="A16" s="140">
        <v>13</v>
      </c>
      <c r="B16" s="227" t="s">
        <v>111</v>
      </c>
      <c r="C16" s="227" t="s">
        <v>112</v>
      </c>
      <c r="D16" s="227" t="s">
        <v>113</v>
      </c>
      <c r="E16" s="99">
        <v>17</v>
      </c>
      <c r="F16" s="99">
        <v>31</v>
      </c>
      <c r="G16" s="99"/>
      <c r="H16" s="99">
        <v>31</v>
      </c>
      <c r="I16" s="99">
        <v>20</v>
      </c>
      <c r="J16" s="99">
        <v>20</v>
      </c>
      <c r="K16" s="99"/>
      <c r="L16" s="99"/>
      <c r="M16" s="99">
        <f>SUM(E16:L16)-E16</f>
        <v>102</v>
      </c>
    </row>
    <row r="17" spans="1:13" ht="18" customHeight="1" x14ac:dyDescent="0.2">
      <c r="A17" s="140">
        <v>14</v>
      </c>
      <c r="B17" s="236" t="s">
        <v>291</v>
      </c>
      <c r="C17" s="236" t="s">
        <v>292</v>
      </c>
      <c r="D17" s="236" t="s">
        <v>293</v>
      </c>
      <c r="E17" s="99"/>
      <c r="F17" s="99">
        <v>33</v>
      </c>
      <c r="G17" s="99"/>
      <c r="H17" s="99">
        <v>33</v>
      </c>
      <c r="I17" s="99"/>
      <c r="J17" s="99"/>
      <c r="K17" s="99">
        <v>33</v>
      </c>
      <c r="L17" s="99"/>
      <c r="M17" s="99">
        <f>SUM(E17:L17)</f>
        <v>99</v>
      </c>
    </row>
    <row r="18" spans="1:13" ht="18" customHeight="1" x14ac:dyDescent="0.2">
      <c r="A18" s="140">
        <v>15</v>
      </c>
      <c r="B18" s="297" t="s">
        <v>312</v>
      </c>
      <c r="C18" s="297" t="s">
        <v>313</v>
      </c>
      <c r="D18" s="226" t="s">
        <v>190</v>
      </c>
      <c r="E18" s="97"/>
      <c r="F18" s="97"/>
      <c r="G18" s="97"/>
      <c r="H18" s="97"/>
      <c r="I18" s="97">
        <v>18</v>
      </c>
      <c r="J18" s="97">
        <v>17</v>
      </c>
      <c r="K18" s="97">
        <v>27</v>
      </c>
      <c r="L18" s="97">
        <v>33</v>
      </c>
      <c r="M18" s="99">
        <f>SUM(E18:L18)</f>
        <v>95</v>
      </c>
    </row>
    <row r="19" spans="1:13" ht="18" customHeight="1" x14ac:dyDescent="0.2">
      <c r="A19" s="140">
        <v>16</v>
      </c>
      <c r="B19" s="299" t="s">
        <v>432</v>
      </c>
      <c r="C19" s="226" t="s">
        <v>433</v>
      </c>
      <c r="D19" s="236" t="s">
        <v>293</v>
      </c>
      <c r="E19" s="181"/>
      <c r="F19" s="181"/>
      <c r="G19" s="181"/>
      <c r="H19" s="181">
        <v>42</v>
      </c>
      <c r="I19" s="181"/>
      <c r="J19" s="181"/>
      <c r="K19" s="181">
        <v>46</v>
      </c>
      <c r="L19" s="305"/>
      <c r="M19" s="128">
        <f>SUM(E19:L19)</f>
        <v>88</v>
      </c>
    </row>
    <row r="20" spans="1:13" ht="18" customHeight="1" x14ac:dyDescent="0.2">
      <c r="A20" s="140">
        <v>16</v>
      </c>
      <c r="B20" s="227" t="s">
        <v>101</v>
      </c>
      <c r="C20" s="227" t="s">
        <v>102</v>
      </c>
      <c r="D20" s="227" t="s">
        <v>56</v>
      </c>
      <c r="E20" s="99">
        <v>25</v>
      </c>
      <c r="F20" s="99"/>
      <c r="G20" s="99">
        <v>17</v>
      </c>
      <c r="H20" s="99"/>
      <c r="I20" s="99">
        <v>21</v>
      </c>
      <c r="J20" s="99">
        <v>25</v>
      </c>
      <c r="K20" s="99"/>
      <c r="L20" s="99"/>
      <c r="M20" s="99">
        <f>SUM(E20:L20)</f>
        <v>88</v>
      </c>
    </row>
    <row r="21" spans="1:13" ht="18" customHeight="1" x14ac:dyDescent="0.2">
      <c r="A21" s="140">
        <v>16</v>
      </c>
      <c r="B21" s="299" t="s">
        <v>418</v>
      </c>
      <c r="C21" s="226" t="s">
        <v>419</v>
      </c>
      <c r="D21" s="226" t="s">
        <v>56</v>
      </c>
      <c r="E21" s="97"/>
      <c r="F21" s="97"/>
      <c r="G21" s="97">
        <v>17</v>
      </c>
      <c r="H21" s="97"/>
      <c r="I21" s="97">
        <v>29</v>
      </c>
      <c r="J21" s="97">
        <v>42</v>
      </c>
      <c r="K21" s="97"/>
      <c r="L21" s="306"/>
      <c r="M21" s="128">
        <f>SUM(E21:L21)</f>
        <v>88</v>
      </c>
    </row>
    <row r="22" spans="1:13" ht="18" customHeight="1" x14ac:dyDescent="0.2">
      <c r="A22" s="140">
        <v>19</v>
      </c>
      <c r="B22" s="299" t="s">
        <v>420</v>
      </c>
      <c r="C22" s="226" t="s">
        <v>421</v>
      </c>
      <c r="D22" s="226" t="s">
        <v>64</v>
      </c>
      <c r="E22" s="97"/>
      <c r="F22" s="97"/>
      <c r="G22" s="97">
        <v>14</v>
      </c>
      <c r="H22" s="97"/>
      <c r="I22" s="97">
        <v>17</v>
      </c>
      <c r="J22" s="97">
        <v>17</v>
      </c>
      <c r="K22" s="97">
        <v>20</v>
      </c>
      <c r="L22" s="97">
        <v>19</v>
      </c>
      <c r="M22" s="99">
        <f>SUM(E22:L22)-G22</f>
        <v>73</v>
      </c>
    </row>
    <row r="23" spans="1:13" ht="18" customHeight="1" x14ac:dyDescent="0.2">
      <c r="A23" s="140">
        <v>20</v>
      </c>
      <c r="B23" s="299" t="s">
        <v>166</v>
      </c>
      <c r="C23" s="226" t="s">
        <v>381</v>
      </c>
      <c r="D23" s="226" t="s">
        <v>190</v>
      </c>
      <c r="E23" s="97"/>
      <c r="F23" s="97"/>
      <c r="G23" s="97"/>
      <c r="H23" s="97"/>
      <c r="I23" s="97"/>
      <c r="J23" s="97">
        <v>16</v>
      </c>
      <c r="K23" s="97">
        <v>23</v>
      </c>
      <c r="L23" s="97">
        <v>31</v>
      </c>
      <c r="M23" s="99">
        <f>SUM(E23:L23)</f>
        <v>70</v>
      </c>
    </row>
    <row r="24" spans="1:13" ht="18" customHeight="1" x14ac:dyDescent="0.2">
      <c r="A24" s="140">
        <v>21</v>
      </c>
      <c r="B24" s="227" t="s">
        <v>114</v>
      </c>
      <c r="C24" s="227" t="s">
        <v>115</v>
      </c>
      <c r="D24" s="227" t="s">
        <v>113</v>
      </c>
      <c r="E24" s="77">
        <v>17</v>
      </c>
      <c r="F24" s="77"/>
      <c r="G24" s="77">
        <v>23</v>
      </c>
      <c r="H24" s="77">
        <v>27</v>
      </c>
      <c r="I24" s="77"/>
      <c r="J24" s="77"/>
      <c r="K24" s="77"/>
      <c r="L24" s="77"/>
      <c r="M24" s="128">
        <f t="shared" ref="M24" si="0">SUM(E24:L24)</f>
        <v>67</v>
      </c>
    </row>
    <row r="25" spans="1:13" ht="18" customHeight="1" x14ac:dyDescent="0.2">
      <c r="A25" s="140">
        <v>22</v>
      </c>
      <c r="B25" s="236" t="s">
        <v>294</v>
      </c>
      <c r="C25" s="236" t="s">
        <v>295</v>
      </c>
      <c r="D25" s="236" t="s">
        <v>293</v>
      </c>
      <c r="E25" s="99"/>
      <c r="F25" s="99">
        <v>23</v>
      </c>
      <c r="G25" s="99"/>
      <c r="H25" s="99">
        <v>20</v>
      </c>
      <c r="I25" s="99"/>
      <c r="J25" s="99"/>
      <c r="K25" s="99">
        <v>23</v>
      </c>
      <c r="L25" s="99"/>
      <c r="M25" s="99">
        <f t="shared" ref="M25:M50" si="1">SUM(E25:L25)</f>
        <v>66</v>
      </c>
    </row>
    <row r="26" spans="1:13" ht="18" customHeight="1" x14ac:dyDescent="0.2">
      <c r="A26" s="140">
        <v>23</v>
      </c>
      <c r="B26" s="299" t="s">
        <v>107</v>
      </c>
      <c r="C26" s="226" t="s">
        <v>156</v>
      </c>
      <c r="D26" s="226" t="s">
        <v>61</v>
      </c>
      <c r="E26" s="97"/>
      <c r="F26" s="97"/>
      <c r="G26" s="97">
        <v>23</v>
      </c>
      <c r="H26" s="97"/>
      <c r="I26" s="97">
        <v>39</v>
      </c>
      <c r="J26" s="97"/>
      <c r="K26" s="97"/>
      <c r="L26" s="97"/>
      <c r="M26" s="128">
        <f t="shared" si="1"/>
        <v>62</v>
      </c>
    </row>
    <row r="27" spans="1:13" ht="18" customHeight="1" x14ac:dyDescent="0.2">
      <c r="A27" s="140">
        <v>24</v>
      </c>
      <c r="B27" s="244" t="s">
        <v>88</v>
      </c>
      <c r="C27" s="245" t="s">
        <v>89</v>
      </c>
      <c r="D27" s="227" t="s">
        <v>56</v>
      </c>
      <c r="E27" s="99">
        <v>39</v>
      </c>
      <c r="F27" s="99"/>
      <c r="G27" s="99">
        <v>17</v>
      </c>
      <c r="H27" s="99"/>
      <c r="I27" s="99"/>
      <c r="J27" s="99"/>
      <c r="K27" s="99"/>
      <c r="L27" s="99"/>
      <c r="M27" s="99">
        <f t="shared" si="1"/>
        <v>56</v>
      </c>
    </row>
    <row r="28" spans="1:13" ht="18" customHeight="1" x14ac:dyDescent="0.2">
      <c r="A28" s="140">
        <v>25</v>
      </c>
      <c r="B28" s="227" t="s">
        <v>122</v>
      </c>
      <c r="C28" s="227" t="s">
        <v>123</v>
      </c>
      <c r="D28" s="227" t="s">
        <v>64</v>
      </c>
      <c r="E28" s="77"/>
      <c r="F28" s="77"/>
      <c r="G28" s="77">
        <v>55</v>
      </c>
      <c r="H28" s="77"/>
      <c r="I28" s="77"/>
      <c r="J28" s="77"/>
      <c r="K28" s="77"/>
      <c r="L28" s="77"/>
      <c r="M28" s="128">
        <f t="shared" si="1"/>
        <v>55</v>
      </c>
    </row>
    <row r="29" spans="1:13" ht="18" customHeight="1" x14ac:dyDescent="0.2">
      <c r="A29" s="140">
        <v>26</v>
      </c>
      <c r="B29" s="227" t="s">
        <v>495</v>
      </c>
      <c r="C29" s="227" t="s">
        <v>398</v>
      </c>
      <c r="D29" s="227" t="s">
        <v>44</v>
      </c>
      <c r="E29" s="97"/>
      <c r="F29" s="97"/>
      <c r="G29" s="97"/>
      <c r="H29" s="97"/>
      <c r="I29" s="97"/>
      <c r="J29" s="97">
        <v>50</v>
      </c>
      <c r="K29" s="97"/>
      <c r="L29" s="97"/>
      <c r="M29" s="99">
        <f t="shared" si="1"/>
        <v>50</v>
      </c>
    </row>
    <row r="30" spans="1:13" ht="18" customHeight="1" x14ac:dyDescent="0.2">
      <c r="A30" s="140">
        <v>26</v>
      </c>
      <c r="B30" s="301" t="s">
        <v>82</v>
      </c>
      <c r="C30" s="245" t="s">
        <v>83</v>
      </c>
      <c r="D30" s="227" t="s">
        <v>41</v>
      </c>
      <c r="E30" s="67">
        <v>50</v>
      </c>
      <c r="F30" s="99"/>
      <c r="G30" s="99"/>
      <c r="H30" s="99"/>
      <c r="I30" s="99"/>
      <c r="J30" s="99"/>
      <c r="K30" s="99"/>
      <c r="L30" s="99"/>
      <c r="M30" s="99">
        <f t="shared" si="1"/>
        <v>50</v>
      </c>
    </row>
    <row r="31" spans="1:13" ht="18" customHeight="1" x14ac:dyDescent="0.2">
      <c r="A31" s="140">
        <v>28</v>
      </c>
      <c r="B31" s="264" t="s">
        <v>99</v>
      </c>
      <c r="C31" s="248" t="s">
        <v>100</v>
      </c>
      <c r="D31" s="227" t="s">
        <v>64</v>
      </c>
      <c r="E31" s="67">
        <v>27</v>
      </c>
      <c r="F31" s="99"/>
      <c r="G31" s="99">
        <v>20</v>
      </c>
      <c r="H31" s="99"/>
      <c r="I31" s="99"/>
      <c r="J31" s="99"/>
      <c r="K31" s="99"/>
      <c r="L31" s="99"/>
      <c r="M31" s="99">
        <f t="shared" si="1"/>
        <v>47</v>
      </c>
    </row>
    <row r="32" spans="1:13" ht="18" customHeight="1" x14ac:dyDescent="0.2">
      <c r="A32" s="140">
        <v>29</v>
      </c>
      <c r="B32" s="301" t="s">
        <v>84</v>
      </c>
      <c r="C32" s="245" t="s">
        <v>85</v>
      </c>
      <c r="D32" s="227" t="s">
        <v>47</v>
      </c>
      <c r="E32" s="67">
        <v>46</v>
      </c>
      <c r="F32" s="99"/>
      <c r="G32" s="99"/>
      <c r="H32" s="99"/>
      <c r="I32" s="99"/>
      <c r="J32" s="99"/>
      <c r="K32" s="99"/>
      <c r="L32" s="99"/>
      <c r="M32" s="99">
        <f t="shared" si="1"/>
        <v>46</v>
      </c>
    </row>
    <row r="33" spans="1:13" ht="18" customHeight="1" x14ac:dyDescent="0.2">
      <c r="A33" s="140">
        <v>30</v>
      </c>
      <c r="B33" s="299" t="s">
        <v>416</v>
      </c>
      <c r="C33" s="226" t="s">
        <v>417</v>
      </c>
      <c r="D33" s="226" t="s">
        <v>44</v>
      </c>
      <c r="E33" s="97"/>
      <c r="F33" s="97"/>
      <c r="G33" s="97">
        <v>20</v>
      </c>
      <c r="H33" s="97"/>
      <c r="I33" s="97"/>
      <c r="J33" s="97">
        <v>19</v>
      </c>
      <c r="K33" s="97"/>
      <c r="L33" s="306"/>
      <c r="M33" s="128">
        <f t="shared" si="1"/>
        <v>39</v>
      </c>
    </row>
    <row r="34" spans="1:13" ht="18" customHeight="1" x14ac:dyDescent="0.2">
      <c r="A34" s="140">
        <v>30</v>
      </c>
      <c r="B34" s="262" t="s">
        <v>316</v>
      </c>
      <c r="C34" s="262" t="s">
        <v>371</v>
      </c>
      <c r="D34" s="262" t="s">
        <v>44</v>
      </c>
      <c r="E34" s="77"/>
      <c r="F34" s="77"/>
      <c r="G34" s="77">
        <v>39</v>
      </c>
      <c r="H34" s="77"/>
      <c r="I34" s="77"/>
      <c r="J34" s="77"/>
      <c r="K34" s="77"/>
      <c r="L34" s="77"/>
      <c r="M34" s="128">
        <f t="shared" si="1"/>
        <v>39</v>
      </c>
    </row>
    <row r="35" spans="1:13" ht="18" customHeight="1" x14ac:dyDescent="0.2">
      <c r="A35" s="140">
        <v>32</v>
      </c>
      <c r="B35" s="227" t="s">
        <v>498</v>
      </c>
      <c r="C35" s="227" t="s">
        <v>499</v>
      </c>
      <c r="D35" s="227" t="s">
        <v>56</v>
      </c>
      <c r="E35" s="97"/>
      <c r="F35" s="97"/>
      <c r="G35" s="97"/>
      <c r="H35" s="97"/>
      <c r="I35" s="97"/>
      <c r="J35" s="97">
        <v>33</v>
      </c>
      <c r="K35" s="97"/>
      <c r="L35" s="97"/>
      <c r="M35" s="99">
        <f t="shared" si="1"/>
        <v>33</v>
      </c>
    </row>
    <row r="36" spans="1:13" ht="18" customHeight="1" x14ac:dyDescent="0.2">
      <c r="A36" s="140">
        <v>33</v>
      </c>
      <c r="B36" s="227" t="s">
        <v>555</v>
      </c>
      <c r="C36" s="227" t="s">
        <v>547</v>
      </c>
      <c r="D36" s="227" t="s">
        <v>47</v>
      </c>
      <c r="E36" s="97"/>
      <c r="F36" s="97"/>
      <c r="G36" s="97"/>
      <c r="H36" s="97"/>
      <c r="I36" s="97"/>
      <c r="J36" s="97"/>
      <c r="K36" s="97"/>
      <c r="L36" s="97">
        <v>29</v>
      </c>
      <c r="M36" s="99">
        <f t="shared" si="1"/>
        <v>29</v>
      </c>
    </row>
    <row r="37" spans="1:13" ht="18" customHeight="1" x14ac:dyDescent="0.2">
      <c r="A37" s="140">
        <v>33</v>
      </c>
      <c r="B37" s="227" t="s">
        <v>556</v>
      </c>
      <c r="C37" s="227" t="s">
        <v>557</v>
      </c>
      <c r="D37" s="227" t="s">
        <v>47</v>
      </c>
      <c r="E37" s="97"/>
      <c r="F37" s="97"/>
      <c r="G37" s="97"/>
      <c r="H37" s="97"/>
      <c r="I37" s="97"/>
      <c r="J37" s="97"/>
      <c r="K37" s="97"/>
      <c r="L37" s="97">
        <v>29</v>
      </c>
      <c r="M37" s="99">
        <f t="shared" si="1"/>
        <v>29</v>
      </c>
    </row>
    <row r="38" spans="1:13" ht="18" customHeight="1" x14ac:dyDescent="0.2">
      <c r="A38" s="140">
        <v>35</v>
      </c>
      <c r="B38" s="239" t="s">
        <v>147</v>
      </c>
      <c r="C38" s="239" t="s">
        <v>532</v>
      </c>
      <c r="D38" s="239" t="s">
        <v>293</v>
      </c>
      <c r="E38" s="97"/>
      <c r="F38" s="97"/>
      <c r="G38" s="97"/>
      <c r="H38" s="97"/>
      <c r="I38" s="97"/>
      <c r="J38" s="97"/>
      <c r="K38" s="97">
        <v>25</v>
      </c>
      <c r="L38" s="97"/>
      <c r="M38" s="99">
        <f t="shared" si="1"/>
        <v>25</v>
      </c>
    </row>
    <row r="39" spans="1:13" ht="18" customHeight="1" x14ac:dyDescent="0.2">
      <c r="A39" s="140">
        <v>35</v>
      </c>
      <c r="B39" s="227" t="s">
        <v>414</v>
      </c>
      <c r="C39" s="227" t="s">
        <v>415</v>
      </c>
      <c r="D39" s="227" t="s">
        <v>175</v>
      </c>
      <c r="E39" s="77"/>
      <c r="F39" s="77"/>
      <c r="G39" s="77">
        <v>25</v>
      </c>
      <c r="H39" s="77"/>
      <c r="I39" s="77"/>
      <c r="J39" s="77"/>
      <c r="K39" s="77"/>
      <c r="L39" s="77"/>
      <c r="M39" s="128">
        <f t="shared" si="1"/>
        <v>25</v>
      </c>
    </row>
    <row r="40" spans="1:13" ht="18" customHeight="1" x14ac:dyDescent="0.2">
      <c r="A40" s="140">
        <v>35</v>
      </c>
      <c r="B40" s="227" t="s">
        <v>496</v>
      </c>
      <c r="C40" s="227" t="s">
        <v>497</v>
      </c>
      <c r="D40" s="227" t="s">
        <v>44</v>
      </c>
      <c r="E40" s="97"/>
      <c r="F40" s="97"/>
      <c r="G40" s="97"/>
      <c r="H40" s="97"/>
      <c r="I40" s="97"/>
      <c r="J40" s="97">
        <v>25</v>
      </c>
      <c r="K40" s="97"/>
      <c r="L40" s="97"/>
      <c r="M40" s="99">
        <f t="shared" si="1"/>
        <v>25</v>
      </c>
    </row>
    <row r="41" spans="1:13" ht="18" customHeight="1" x14ac:dyDescent="0.2">
      <c r="A41" s="140">
        <v>38</v>
      </c>
      <c r="B41" s="227" t="s">
        <v>558</v>
      </c>
      <c r="C41" s="227" t="s">
        <v>559</v>
      </c>
      <c r="D41" s="227" t="s">
        <v>113</v>
      </c>
      <c r="E41" s="97"/>
      <c r="F41" s="97"/>
      <c r="G41" s="97"/>
      <c r="H41" s="97"/>
      <c r="I41" s="97"/>
      <c r="J41" s="97"/>
      <c r="K41" s="97"/>
      <c r="L41" s="97">
        <v>23</v>
      </c>
      <c r="M41" s="99">
        <f t="shared" si="1"/>
        <v>23</v>
      </c>
    </row>
    <row r="42" spans="1:13" ht="18" customHeight="1" x14ac:dyDescent="0.2">
      <c r="A42" s="140">
        <v>39</v>
      </c>
      <c r="B42" s="227" t="s">
        <v>560</v>
      </c>
      <c r="C42" s="227" t="s">
        <v>561</v>
      </c>
      <c r="D42" s="227" t="s">
        <v>47</v>
      </c>
      <c r="E42" s="97"/>
      <c r="F42" s="97"/>
      <c r="G42" s="97"/>
      <c r="H42" s="97"/>
      <c r="I42" s="97"/>
      <c r="J42" s="97"/>
      <c r="K42" s="97"/>
      <c r="L42" s="97">
        <v>21</v>
      </c>
      <c r="M42" s="99">
        <f t="shared" si="1"/>
        <v>21</v>
      </c>
    </row>
    <row r="43" spans="1:13" ht="18" customHeight="1" x14ac:dyDescent="0.2">
      <c r="A43" s="140">
        <v>40</v>
      </c>
      <c r="B43" s="227" t="s">
        <v>562</v>
      </c>
      <c r="C43" s="227" t="s">
        <v>563</v>
      </c>
      <c r="D43" s="227" t="s">
        <v>404</v>
      </c>
      <c r="E43" s="97"/>
      <c r="F43" s="97"/>
      <c r="G43" s="97"/>
      <c r="H43" s="97"/>
      <c r="I43" s="97"/>
      <c r="J43" s="97"/>
      <c r="K43" s="97"/>
      <c r="L43" s="97">
        <v>20</v>
      </c>
      <c r="M43" s="99">
        <f t="shared" si="1"/>
        <v>20</v>
      </c>
    </row>
    <row r="44" spans="1:13" ht="18" customHeight="1" x14ac:dyDescent="0.2">
      <c r="A44" s="140">
        <v>40</v>
      </c>
      <c r="B44" s="237" t="s">
        <v>312</v>
      </c>
      <c r="C44" s="237" t="s">
        <v>481</v>
      </c>
      <c r="D44" s="302" t="s">
        <v>479</v>
      </c>
      <c r="E44" s="181"/>
      <c r="F44" s="181"/>
      <c r="G44" s="181"/>
      <c r="H44" s="181"/>
      <c r="I44" s="181">
        <v>20</v>
      </c>
      <c r="J44" s="181"/>
      <c r="K44" s="181"/>
      <c r="L44" s="181"/>
      <c r="M44" s="128">
        <f t="shared" si="1"/>
        <v>20</v>
      </c>
    </row>
    <row r="45" spans="1:13" ht="18" customHeight="1" x14ac:dyDescent="0.2">
      <c r="A45" s="140">
        <v>42</v>
      </c>
      <c r="B45" s="239" t="s">
        <v>388</v>
      </c>
      <c r="C45" s="239" t="s">
        <v>396</v>
      </c>
      <c r="D45" s="239" t="s">
        <v>293</v>
      </c>
      <c r="E45" s="97"/>
      <c r="F45" s="97"/>
      <c r="G45" s="97"/>
      <c r="H45" s="97"/>
      <c r="I45" s="97"/>
      <c r="J45" s="97"/>
      <c r="K45" s="97">
        <v>19</v>
      </c>
      <c r="L45" s="97"/>
      <c r="M45" s="128">
        <f t="shared" si="1"/>
        <v>19</v>
      </c>
    </row>
    <row r="46" spans="1:13" ht="18" customHeight="1" x14ac:dyDescent="0.2">
      <c r="A46" s="140">
        <v>42</v>
      </c>
      <c r="B46" s="227" t="s">
        <v>109</v>
      </c>
      <c r="C46" s="227" t="s">
        <v>110</v>
      </c>
      <c r="D46" s="227" t="s">
        <v>61</v>
      </c>
      <c r="E46" s="99">
        <v>19</v>
      </c>
      <c r="F46" s="99"/>
      <c r="G46" s="99"/>
      <c r="H46" s="99"/>
      <c r="I46" s="99"/>
      <c r="J46" s="99"/>
      <c r="K46" s="99"/>
      <c r="L46" s="99"/>
      <c r="M46" s="99">
        <f t="shared" si="1"/>
        <v>19</v>
      </c>
    </row>
    <row r="47" spans="1:13" ht="18" customHeight="1" x14ac:dyDescent="0.2">
      <c r="A47" s="140">
        <v>42</v>
      </c>
      <c r="B47" s="303" t="s">
        <v>337</v>
      </c>
      <c r="C47" s="302" t="s">
        <v>434</v>
      </c>
      <c r="D47" s="236" t="s">
        <v>73</v>
      </c>
      <c r="E47" s="181"/>
      <c r="F47" s="181"/>
      <c r="G47" s="181"/>
      <c r="H47" s="181">
        <v>19</v>
      </c>
      <c r="I47" s="181"/>
      <c r="J47" s="181"/>
      <c r="K47" s="181"/>
      <c r="L47" s="305"/>
      <c r="M47" s="128">
        <f t="shared" si="1"/>
        <v>19</v>
      </c>
    </row>
    <row r="48" spans="1:13" ht="18" customHeight="1" x14ac:dyDescent="0.2">
      <c r="A48" s="140">
        <v>45</v>
      </c>
      <c r="B48" s="303" t="s">
        <v>435</v>
      </c>
      <c r="C48" s="302" t="s">
        <v>436</v>
      </c>
      <c r="D48" s="304" t="s">
        <v>73</v>
      </c>
      <c r="E48" s="181"/>
      <c r="F48" s="181"/>
      <c r="G48" s="181"/>
      <c r="H48" s="181">
        <v>18</v>
      </c>
      <c r="I48" s="181"/>
      <c r="J48" s="181"/>
      <c r="K48" s="181"/>
      <c r="L48" s="307"/>
      <c r="M48" s="128">
        <f t="shared" si="1"/>
        <v>18</v>
      </c>
    </row>
    <row r="49" spans="1:16" ht="18" customHeight="1" x14ac:dyDescent="0.2">
      <c r="A49" s="140">
        <v>46</v>
      </c>
      <c r="B49" s="299" t="s">
        <v>500</v>
      </c>
      <c r="C49" s="226" t="s">
        <v>501</v>
      </c>
      <c r="D49" s="226" t="s">
        <v>56</v>
      </c>
      <c r="E49" s="97"/>
      <c r="F49" s="97"/>
      <c r="G49" s="97"/>
      <c r="H49" s="97"/>
      <c r="I49" s="97"/>
      <c r="J49" s="97">
        <v>16</v>
      </c>
      <c r="K49" s="97"/>
      <c r="L49" s="97"/>
      <c r="M49" s="99">
        <f t="shared" si="1"/>
        <v>16</v>
      </c>
    </row>
    <row r="50" spans="1:16" ht="18" customHeight="1" x14ac:dyDescent="0.2">
      <c r="A50" s="140">
        <v>46</v>
      </c>
      <c r="B50" s="299" t="s">
        <v>502</v>
      </c>
      <c r="C50" s="226" t="s">
        <v>503</v>
      </c>
      <c r="D50" s="226" t="s">
        <v>56</v>
      </c>
      <c r="E50" s="97"/>
      <c r="F50" s="97"/>
      <c r="G50" s="97"/>
      <c r="H50" s="97"/>
      <c r="I50" s="97"/>
      <c r="J50" s="97">
        <v>16</v>
      </c>
      <c r="K50" s="97"/>
      <c r="L50" s="97"/>
      <c r="M50" s="99">
        <f t="shared" si="1"/>
        <v>16</v>
      </c>
    </row>
    <row r="51" spans="1:16" ht="18" customHeight="1" x14ac:dyDescent="0.2">
      <c r="A51" s="14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6" ht="18" customHeight="1" x14ac:dyDescent="0.2">
      <c r="A52" s="14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6" ht="17.25" customHeight="1" x14ac:dyDescent="0.2">
      <c r="A53" s="23"/>
      <c r="B53" s="18" t="s">
        <v>18</v>
      </c>
      <c r="C53" s="36"/>
      <c r="D53" s="61"/>
      <c r="E53" s="62"/>
      <c r="F53" s="62"/>
      <c r="G53" s="62"/>
      <c r="H53" s="62"/>
      <c r="I53" s="62"/>
      <c r="J53" s="62"/>
      <c r="K53" s="62"/>
      <c r="L53" s="62"/>
      <c r="M53" s="165"/>
      <c r="N53" s="111"/>
      <c r="O53" s="111"/>
      <c r="P53" s="111"/>
    </row>
    <row r="54" spans="1:16" ht="27" customHeight="1" x14ac:dyDescent="0.2">
      <c r="A54" s="26"/>
      <c r="B54" s="27" t="s">
        <v>4</v>
      </c>
      <c r="C54" s="28" t="s">
        <v>5</v>
      </c>
      <c r="D54" s="29" t="s">
        <v>3</v>
      </c>
      <c r="E54" s="64" t="s">
        <v>32</v>
      </c>
      <c r="F54" s="160" t="s">
        <v>33</v>
      </c>
      <c r="G54" s="161" t="s">
        <v>357</v>
      </c>
      <c r="H54" s="113" t="s">
        <v>358</v>
      </c>
      <c r="I54" s="113" t="s">
        <v>34</v>
      </c>
      <c r="J54" s="113" t="s">
        <v>35</v>
      </c>
      <c r="K54" s="161" t="s">
        <v>36</v>
      </c>
      <c r="L54" s="113" t="s">
        <v>37</v>
      </c>
      <c r="M54" s="113" t="s">
        <v>38</v>
      </c>
      <c r="N54" s="123"/>
      <c r="O54" s="124"/>
      <c r="P54" s="111"/>
    </row>
    <row r="55" spans="1:16" ht="18" customHeight="1" x14ac:dyDescent="0.2">
      <c r="A55" s="348">
        <v>1</v>
      </c>
      <c r="B55" s="389" t="s">
        <v>129</v>
      </c>
      <c r="C55" s="338" t="s">
        <v>130</v>
      </c>
      <c r="D55" s="362" t="s">
        <v>272</v>
      </c>
      <c r="E55" s="346">
        <v>55</v>
      </c>
      <c r="F55" s="343">
        <v>46</v>
      </c>
      <c r="G55" s="343">
        <v>55</v>
      </c>
      <c r="H55" s="343">
        <v>55</v>
      </c>
      <c r="I55" s="343">
        <v>46</v>
      </c>
      <c r="J55" s="343">
        <v>55</v>
      </c>
      <c r="K55" s="343"/>
      <c r="L55" s="382"/>
      <c r="M55" s="346">
        <f>SUM(E55:L55)-F55-I55</f>
        <v>220</v>
      </c>
      <c r="N55" s="111"/>
      <c r="O55" s="111"/>
      <c r="P55" s="111"/>
    </row>
    <row r="56" spans="1:16" ht="18" customHeight="1" x14ac:dyDescent="0.2">
      <c r="A56" s="348">
        <v>2</v>
      </c>
      <c r="B56" s="338" t="s">
        <v>131</v>
      </c>
      <c r="C56" s="338" t="s">
        <v>132</v>
      </c>
      <c r="D56" s="339" t="s">
        <v>47</v>
      </c>
      <c r="E56" s="343">
        <v>50</v>
      </c>
      <c r="F56" s="343">
        <v>55</v>
      </c>
      <c r="G56" s="390">
        <v>46</v>
      </c>
      <c r="H56" s="343">
        <v>42</v>
      </c>
      <c r="I56" s="343">
        <v>55</v>
      </c>
      <c r="J56" s="343"/>
      <c r="K56" s="343"/>
      <c r="L56" s="382"/>
      <c r="M56" s="346">
        <f>SUM(E56:L56)-H56</f>
        <v>206</v>
      </c>
      <c r="N56" s="111"/>
      <c r="O56" s="111"/>
      <c r="P56" s="111"/>
    </row>
    <row r="57" spans="1:16" ht="17.25" customHeight="1" x14ac:dyDescent="0.2">
      <c r="A57" s="348">
        <v>3</v>
      </c>
      <c r="B57" s="373" t="s">
        <v>133</v>
      </c>
      <c r="C57" s="373" t="s">
        <v>134</v>
      </c>
      <c r="D57" s="374" t="s">
        <v>47</v>
      </c>
      <c r="E57" s="343">
        <v>46</v>
      </c>
      <c r="F57" s="343">
        <v>50</v>
      </c>
      <c r="G57" s="343">
        <v>50</v>
      </c>
      <c r="H57" s="343">
        <v>46</v>
      </c>
      <c r="I57" s="343">
        <v>50</v>
      </c>
      <c r="J57" s="343"/>
      <c r="K57" s="343">
        <v>46</v>
      </c>
      <c r="L57" s="382">
        <v>55</v>
      </c>
      <c r="M57" s="346">
        <f>SUM(E57:L57)-E57-H57-K57</f>
        <v>205</v>
      </c>
      <c r="N57" s="111"/>
      <c r="O57" s="111"/>
      <c r="P57" s="111"/>
    </row>
    <row r="58" spans="1:16" ht="15.75" customHeight="1" x14ac:dyDescent="0.2">
      <c r="A58" s="140">
        <v>4</v>
      </c>
      <c r="B58" s="244" t="s">
        <v>135</v>
      </c>
      <c r="C58" s="244" t="s">
        <v>104</v>
      </c>
      <c r="D58" s="245" t="s">
        <v>56</v>
      </c>
      <c r="E58" s="67">
        <v>42</v>
      </c>
      <c r="F58" s="67">
        <v>39</v>
      </c>
      <c r="G58" s="67">
        <v>42</v>
      </c>
      <c r="H58" s="67">
        <v>50</v>
      </c>
      <c r="I58" s="67">
        <v>39</v>
      </c>
      <c r="J58" s="67"/>
      <c r="K58" s="67"/>
      <c r="L58" s="65"/>
      <c r="M58" s="99">
        <f>SUM(E58:L58)-F58</f>
        <v>173</v>
      </c>
      <c r="N58" s="111"/>
      <c r="O58" s="111"/>
      <c r="P58" s="111"/>
    </row>
    <row r="59" spans="1:16" ht="16.5" customHeight="1" x14ac:dyDescent="0.2">
      <c r="A59" s="140">
        <v>5</v>
      </c>
      <c r="B59" s="244" t="s">
        <v>143</v>
      </c>
      <c r="C59" s="244" t="s">
        <v>144</v>
      </c>
      <c r="D59" s="245" t="s">
        <v>47</v>
      </c>
      <c r="E59" s="67">
        <v>29</v>
      </c>
      <c r="F59" s="67">
        <v>42</v>
      </c>
      <c r="G59" s="67">
        <v>33</v>
      </c>
      <c r="H59" s="67"/>
      <c r="I59" s="67">
        <v>33</v>
      </c>
      <c r="J59" s="67">
        <v>42</v>
      </c>
      <c r="K59" s="67">
        <v>36</v>
      </c>
      <c r="L59" s="65">
        <v>50</v>
      </c>
      <c r="M59" s="97">
        <f>SUM(E59:L59)-E59-G59-I59</f>
        <v>170</v>
      </c>
      <c r="N59" s="122"/>
      <c r="O59" s="122"/>
      <c r="P59" s="111"/>
    </row>
    <row r="60" spans="1:16" ht="16.5" customHeight="1" x14ac:dyDescent="0.2">
      <c r="A60" s="140">
        <v>6</v>
      </c>
      <c r="B60" s="247" t="s">
        <v>138</v>
      </c>
      <c r="C60" s="247" t="s">
        <v>139</v>
      </c>
      <c r="D60" s="248" t="s">
        <v>56</v>
      </c>
      <c r="E60" s="99">
        <v>36</v>
      </c>
      <c r="F60" s="67"/>
      <c r="G60" s="67">
        <v>39</v>
      </c>
      <c r="H60" s="67"/>
      <c r="I60" s="67">
        <v>42</v>
      </c>
      <c r="J60" s="67">
        <v>50</v>
      </c>
      <c r="K60" s="67"/>
      <c r="L60" s="65"/>
      <c r="M60" s="99">
        <f>SUM(E60:L60)</f>
        <v>167</v>
      </c>
      <c r="N60" s="122"/>
      <c r="O60" s="122"/>
      <c r="P60" s="111"/>
    </row>
    <row r="61" spans="1:16" ht="16.5" customHeight="1" x14ac:dyDescent="0.2">
      <c r="A61" s="140">
        <v>7</v>
      </c>
      <c r="B61" s="244" t="s">
        <v>141</v>
      </c>
      <c r="C61" s="244" t="s">
        <v>142</v>
      </c>
      <c r="D61" s="245" t="s">
        <v>47</v>
      </c>
      <c r="E61" s="99">
        <v>31</v>
      </c>
      <c r="F61" s="99">
        <v>36</v>
      </c>
      <c r="G61" s="99">
        <v>29</v>
      </c>
      <c r="H61" s="99">
        <v>36</v>
      </c>
      <c r="I61" s="99">
        <v>36</v>
      </c>
      <c r="J61" s="99">
        <v>33</v>
      </c>
      <c r="K61" s="99">
        <v>55</v>
      </c>
      <c r="L61" s="130"/>
      <c r="M61" s="97">
        <f>SUM(E61:L61)-G61-E61-J61</f>
        <v>163</v>
      </c>
    </row>
    <row r="62" spans="1:16" ht="16.5" customHeight="1" x14ac:dyDescent="0.2">
      <c r="A62" s="140">
        <v>8</v>
      </c>
      <c r="B62" s="247" t="s">
        <v>140</v>
      </c>
      <c r="C62" s="247" t="s">
        <v>66</v>
      </c>
      <c r="D62" s="248" t="s">
        <v>47</v>
      </c>
      <c r="E62" s="67">
        <v>33</v>
      </c>
      <c r="F62" s="67"/>
      <c r="G62" s="67">
        <v>33</v>
      </c>
      <c r="H62" s="67"/>
      <c r="I62" s="67"/>
      <c r="J62" s="67">
        <v>39</v>
      </c>
      <c r="K62" s="67">
        <v>39</v>
      </c>
      <c r="L62" s="65">
        <v>46</v>
      </c>
      <c r="M62" s="99">
        <f>SUM(E62:L62)-E62</f>
        <v>157</v>
      </c>
    </row>
    <row r="63" spans="1:16" ht="16.5" customHeight="1" x14ac:dyDescent="0.2">
      <c r="A63" s="140">
        <v>9</v>
      </c>
      <c r="B63" s="236" t="s">
        <v>304</v>
      </c>
      <c r="C63" s="236" t="s">
        <v>305</v>
      </c>
      <c r="D63" s="236" t="s">
        <v>286</v>
      </c>
      <c r="E63" s="99"/>
      <c r="F63" s="99">
        <v>33</v>
      </c>
      <c r="G63" s="99">
        <v>27</v>
      </c>
      <c r="H63" s="99">
        <v>33</v>
      </c>
      <c r="I63" s="99"/>
      <c r="J63" s="99"/>
      <c r="K63" s="99">
        <v>42</v>
      </c>
      <c r="L63" s="130"/>
      <c r="M63" s="97">
        <f>SUM(E63:L63)</f>
        <v>135</v>
      </c>
      <c r="P63" s="20" t="s">
        <v>6</v>
      </c>
    </row>
    <row r="64" spans="1:16" ht="16.5" customHeight="1" x14ac:dyDescent="0.2">
      <c r="A64" s="140">
        <v>10</v>
      </c>
      <c r="B64" s="236" t="s">
        <v>484</v>
      </c>
      <c r="C64" s="236" t="s">
        <v>485</v>
      </c>
      <c r="D64" s="258" t="s">
        <v>64</v>
      </c>
      <c r="E64" s="99"/>
      <c r="F64" s="99"/>
      <c r="G64" s="99"/>
      <c r="H64" s="99"/>
      <c r="I64" s="99"/>
      <c r="J64" s="99">
        <v>46</v>
      </c>
      <c r="K64" s="99">
        <v>50</v>
      </c>
      <c r="L64" s="99"/>
      <c r="M64" s="97">
        <f>SUM(E64:L64)</f>
        <v>96</v>
      </c>
    </row>
    <row r="65" spans="1:17" ht="16.5" customHeight="1" x14ac:dyDescent="0.2">
      <c r="A65" s="140">
        <v>11</v>
      </c>
      <c r="B65" s="244" t="s">
        <v>136</v>
      </c>
      <c r="C65" s="244" t="s">
        <v>137</v>
      </c>
      <c r="D65" s="245" t="s">
        <v>56</v>
      </c>
      <c r="E65" s="99">
        <v>39</v>
      </c>
      <c r="F65" s="67"/>
      <c r="G65" s="67">
        <v>36</v>
      </c>
      <c r="H65" s="67"/>
      <c r="I65" s="67"/>
      <c r="J65" s="67"/>
      <c r="K65" s="67"/>
      <c r="L65" s="65"/>
      <c r="M65" s="99">
        <f t="shared" ref="M65" si="2">SUM(E65:L65)</f>
        <v>75</v>
      </c>
    </row>
    <row r="66" spans="1:17" ht="16.5" customHeight="1" x14ac:dyDescent="0.2">
      <c r="A66" s="140">
        <v>12</v>
      </c>
      <c r="B66" s="236" t="s">
        <v>154</v>
      </c>
      <c r="C66" s="236" t="s">
        <v>155</v>
      </c>
      <c r="D66" s="258" t="s">
        <v>386</v>
      </c>
      <c r="E66" s="99"/>
      <c r="F66" s="99"/>
      <c r="G66" s="99">
        <v>25</v>
      </c>
      <c r="H66" s="99"/>
      <c r="I66" s="99"/>
      <c r="J66" s="99">
        <v>36</v>
      </c>
      <c r="K66" s="99"/>
      <c r="L66" s="99"/>
      <c r="M66" s="97">
        <f>SUM(E66:L66)</f>
        <v>61</v>
      </c>
    </row>
    <row r="67" spans="1:17" ht="16.5" customHeight="1" x14ac:dyDescent="0.2">
      <c r="A67" s="140">
        <v>13</v>
      </c>
      <c r="B67" s="236" t="s">
        <v>153</v>
      </c>
      <c r="C67" s="236" t="s">
        <v>89</v>
      </c>
      <c r="D67" s="258" t="s">
        <v>430</v>
      </c>
      <c r="E67" s="99"/>
      <c r="F67" s="99"/>
      <c r="G67" s="99"/>
      <c r="H67" s="99">
        <v>39</v>
      </c>
      <c r="I67" s="99"/>
      <c r="J67" s="99"/>
      <c r="K67" s="99"/>
      <c r="L67" s="130"/>
      <c r="M67" s="97">
        <f>SUM(E67:L67)</f>
        <v>39</v>
      </c>
    </row>
    <row r="68" spans="1:17" ht="16.5" customHeight="1" x14ac:dyDescent="0.2">
      <c r="A68" s="140">
        <v>14</v>
      </c>
      <c r="B68" s="239" t="s">
        <v>431</v>
      </c>
      <c r="C68" s="239" t="s">
        <v>429</v>
      </c>
      <c r="D68" s="239" t="s">
        <v>321</v>
      </c>
      <c r="E68" s="97"/>
      <c r="F68" s="97"/>
      <c r="G68" s="97"/>
      <c r="H68" s="97">
        <v>31</v>
      </c>
      <c r="I68" s="97"/>
      <c r="J68" s="97"/>
      <c r="K68" s="97"/>
      <c r="L68" s="97"/>
      <c r="M68" s="97">
        <f>SUM(E68:L68)</f>
        <v>31</v>
      </c>
    </row>
    <row r="69" spans="1:17" ht="16.5" customHeight="1" x14ac:dyDescent="0.2">
      <c r="A69" s="140"/>
      <c r="B69" s="227"/>
      <c r="C69" s="227"/>
      <c r="D69" s="227"/>
      <c r="E69" s="10"/>
      <c r="F69" s="10"/>
      <c r="G69" s="10"/>
      <c r="H69" s="10"/>
      <c r="I69" s="10"/>
      <c r="J69" s="10"/>
      <c r="K69" s="10"/>
      <c r="L69" s="10"/>
      <c r="M69" s="97"/>
    </row>
    <row r="70" spans="1:17" ht="16.5" customHeight="1" x14ac:dyDescent="0.2">
      <c r="A70" s="140"/>
      <c r="B70" s="227"/>
      <c r="C70" s="227"/>
      <c r="D70" s="227"/>
      <c r="E70" s="10"/>
      <c r="F70" s="10"/>
      <c r="G70" s="10"/>
      <c r="H70" s="10"/>
      <c r="I70" s="10"/>
      <c r="J70" s="10"/>
      <c r="K70" s="10"/>
      <c r="L70" s="10"/>
      <c r="M70" s="97"/>
    </row>
    <row r="71" spans="1:17" ht="16.5" customHeight="1" x14ac:dyDescent="0.2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7" ht="19.5" customHeight="1" x14ac:dyDescent="0.2">
      <c r="A72" s="81"/>
      <c r="B72" s="82" t="s">
        <v>17</v>
      </c>
      <c r="C72" s="83"/>
      <c r="D72" s="84"/>
      <c r="E72" s="85"/>
      <c r="F72" s="85"/>
      <c r="G72" s="114"/>
      <c r="H72" s="114"/>
      <c r="I72" s="114"/>
      <c r="J72" s="114"/>
      <c r="K72" s="114"/>
      <c r="L72" s="114"/>
      <c r="M72" s="86"/>
    </row>
    <row r="73" spans="1:17" ht="27" customHeight="1" x14ac:dyDescent="0.2">
      <c r="A73" s="78"/>
      <c r="B73" s="78" t="s">
        <v>1</v>
      </c>
      <c r="C73" s="79" t="s">
        <v>2</v>
      </c>
      <c r="D73" s="80" t="s">
        <v>3</v>
      </c>
      <c r="E73" s="64" t="s">
        <v>32</v>
      </c>
      <c r="F73" s="160" t="s">
        <v>33</v>
      </c>
      <c r="G73" s="161" t="s">
        <v>357</v>
      </c>
      <c r="H73" s="113" t="s">
        <v>358</v>
      </c>
      <c r="I73" s="113" t="s">
        <v>34</v>
      </c>
      <c r="J73" s="113" t="s">
        <v>35</v>
      </c>
      <c r="K73" s="161" t="s">
        <v>36</v>
      </c>
      <c r="L73" s="113" t="s">
        <v>37</v>
      </c>
      <c r="M73" s="113" t="s">
        <v>38</v>
      </c>
    </row>
    <row r="74" spans="1:17" ht="16.5" customHeight="1" x14ac:dyDescent="0.2">
      <c r="A74" s="348">
        <v>1</v>
      </c>
      <c r="B74" s="375" t="s">
        <v>390</v>
      </c>
      <c r="C74" s="375" t="s">
        <v>482</v>
      </c>
      <c r="D74" s="391" t="s">
        <v>64</v>
      </c>
      <c r="E74" s="346"/>
      <c r="F74" s="346"/>
      <c r="G74" s="346"/>
      <c r="H74" s="346"/>
      <c r="I74" s="346">
        <v>55</v>
      </c>
      <c r="J74" s="346">
        <v>55</v>
      </c>
      <c r="K74" s="346">
        <v>55</v>
      </c>
      <c r="L74" s="346">
        <v>55</v>
      </c>
      <c r="M74" s="346">
        <f>SUM(E74:L74)</f>
        <v>220</v>
      </c>
    </row>
    <row r="75" spans="1:17" ht="15.75" customHeight="1" x14ac:dyDescent="0.2">
      <c r="A75" s="348">
        <v>2</v>
      </c>
      <c r="B75" s="338" t="s">
        <v>82</v>
      </c>
      <c r="C75" s="338" t="s">
        <v>83</v>
      </c>
      <c r="D75" s="362" t="s">
        <v>272</v>
      </c>
      <c r="E75" s="343">
        <v>46</v>
      </c>
      <c r="F75" s="346">
        <v>50</v>
      </c>
      <c r="G75" s="346">
        <v>55</v>
      </c>
      <c r="H75" s="346">
        <v>55</v>
      </c>
      <c r="I75" s="346">
        <v>50</v>
      </c>
      <c r="J75" s="346"/>
      <c r="K75" s="346"/>
      <c r="L75" s="346"/>
      <c r="M75" s="346">
        <f>SUM(E75:L75)-E75</f>
        <v>210</v>
      </c>
    </row>
    <row r="76" spans="1:17" ht="16.5" customHeight="1" x14ac:dyDescent="0.2">
      <c r="A76" s="348">
        <v>3</v>
      </c>
      <c r="B76" s="338" t="s">
        <v>125</v>
      </c>
      <c r="C76" s="338" t="s">
        <v>126</v>
      </c>
      <c r="D76" s="339" t="s">
        <v>47</v>
      </c>
      <c r="E76" s="346">
        <v>36</v>
      </c>
      <c r="F76" s="343">
        <v>39</v>
      </c>
      <c r="G76" s="343">
        <v>46</v>
      </c>
      <c r="H76" s="346"/>
      <c r="I76" s="346">
        <v>46</v>
      </c>
      <c r="J76" s="346">
        <v>50</v>
      </c>
      <c r="K76" s="346">
        <v>39</v>
      </c>
      <c r="L76" s="346">
        <v>46</v>
      </c>
      <c r="M76" s="346">
        <f>SUM(E76:L76)-E76-F76-K76</f>
        <v>188</v>
      </c>
      <c r="Q76" s="20" t="s">
        <v>6</v>
      </c>
    </row>
    <row r="77" spans="1:17" ht="15.75" customHeight="1" x14ac:dyDescent="0.2">
      <c r="A77" s="140">
        <v>4</v>
      </c>
      <c r="B77" s="244" t="s">
        <v>95</v>
      </c>
      <c r="C77" s="244" t="s">
        <v>96</v>
      </c>
      <c r="D77" s="245" t="s">
        <v>64</v>
      </c>
      <c r="E77" s="99">
        <v>31</v>
      </c>
      <c r="F77" s="99">
        <v>31</v>
      </c>
      <c r="G77" s="99">
        <v>39</v>
      </c>
      <c r="H77" s="99">
        <v>50</v>
      </c>
      <c r="I77" s="99">
        <v>42</v>
      </c>
      <c r="J77" s="99">
        <v>31</v>
      </c>
      <c r="K77" s="99">
        <v>42</v>
      </c>
      <c r="L77" s="99">
        <v>42</v>
      </c>
      <c r="M77" s="99">
        <f>SUM(E77:L77)-E77-F77-J77-G77</f>
        <v>176</v>
      </c>
    </row>
    <row r="78" spans="1:17" ht="15" customHeight="1" x14ac:dyDescent="0.2">
      <c r="A78" s="140">
        <v>5</v>
      </c>
      <c r="B78" s="237" t="s">
        <v>80</v>
      </c>
      <c r="C78" s="237" t="s">
        <v>81</v>
      </c>
      <c r="D78" s="267" t="s">
        <v>47</v>
      </c>
      <c r="E78" s="181"/>
      <c r="F78" s="181"/>
      <c r="G78" s="181"/>
      <c r="H78" s="181"/>
      <c r="I78" s="181">
        <v>33</v>
      </c>
      <c r="J78" s="181">
        <v>36</v>
      </c>
      <c r="K78" s="181">
        <v>50</v>
      </c>
      <c r="L78" s="181">
        <v>50</v>
      </c>
      <c r="M78" s="99">
        <f>SUM(E78:L78)</f>
        <v>169</v>
      </c>
    </row>
    <row r="79" spans="1:17" ht="16.5" customHeight="1" x14ac:dyDescent="0.2">
      <c r="A79" s="140">
        <v>6</v>
      </c>
      <c r="B79" s="247" t="s">
        <v>90</v>
      </c>
      <c r="C79" s="247" t="s">
        <v>91</v>
      </c>
      <c r="D79" s="248" t="s">
        <v>47</v>
      </c>
      <c r="E79" s="99">
        <v>23</v>
      </c>
      <c r="F79" s="99">
        <v>42</v>
      </c>
      <c r="G79" s="99">
        <v>31</v>
      </c>
      <c r="H79" s="99">
        <v>46</v>
      </c>
      <c r="I79" s="99">
        <v>36</v>
      </c>
      <c r="J79" s="99"/>
      <c r="K79" s="99"/>
      <c r="L79" s="99">
        <v>39</v>
      </c>
      <c r="M79" s="99">
        <f>SUM(E79:L79)-E79-G79</f>
        <v>163</v>
      </c>
    </row>
    <row r="80" spans="1:17" ht="17.25" customHeight="1" x14ac:dyDescent="0.2">
      <c r="A80" s="140">
        <v>7</v>
      </c>
      <c r="B80" s="247" t="s">
        <v>93</v>
      </c>
      <c r="C80" s="247" t="s">
        <v>94</v>
      </c>
      <c r="D80" s="248" t="s">
        <v>56</v>
      </c>
      <c r="E80" s="67">
        <v>27</v>
      </c>
      <c r="F80" s="99">
        <v>27</v>
      </c>
      <c r="G80" s="99">
        <v>36</v>
      </c>
      <c r="H80" s="99">
        <v>42</v>
      </c>
      <c r="I80" s="99">
        <v>33</v>
      </c>
      <c r="J80" s="99">
        <v>42</v>
      </c>
      <c r="K80" s="99">
        <v>33</v>
      </c>
      <c r="L80" s="99"/>
      <c r="M80" s="99">
        <f>SUM(E80:L80)-E80-F80-I80</f>
        <v>153</v>
      </c>
    </row>
    <row r="81" spans="1:13" ht="18" customHeight="1" x14ac:dyDescent="0.2">
      <c r="A81" s="140">
        <v>8</v>
      </c>
      <c r="B81" s="244" t="s">
        <v>122</v>
      </c>
      <c r="C81" s="244" t="s">
        <v>123</v>
      </c>
      <c r="D81" s="245" t="s">
        <v>64</v>
      </c>
      <c r="E81" s="67">
        <v>50</v>
      </c>
      <c r="F81" s="99"/>
      <c r="G81" s="99">
        <v>50</v>
      </c>
      <c r="H81" s="99"/>
      <c r="I81" s="99"/>
      <c r="J81" s="99">
        <v>46</v>
      </c>
      <c r="K81" s="99"/>
      <c r="L81" s="99"/>
      <c r="M81" s="99">
        <f>SUM(E81:L81)</f>
        <v>146</v>
      </c>
    </row>
    <row r="82" spans="1:13" ht="18" customHeight="1" x14ac:dyDescent="0.2">
      <c r="A82" s="140">
        <v>9</v>
      </c>
      <c r="B82" s="244" t="s">
        <v>84</v>
      </c>
      <c r="C82" s="244" t="s">
        <v>85</v>
      </c>
      <c r="D82" s="245" t="s">
        <v>47</v>
      </c>
      <c r="E82" s="99">
        <v>39</v>
      </c>
      <c r="F82" s="99">
        <v>27</v>
      </c>
      <c r="G82" s="99">
        <v>36</v>
      </c>
      <c r="H82" s="99">
        <v>39</v>
      </c>
      <c r="I82" s="99"/>
      <c r="J82" s="99"/>
      <c r="K82" s="99"/>
      <c r="L82" s="99"/>
      <c r="M82" s="99">
        <f>SUM(E82:L82)</f>
        <v>141</v>
      </c>
    </row>
    <row r="83" spans="1:13" ht="18" customHeight="1" x14ac:dyDescent="0.2">
      <c r="A83" s="140">
        <v>10</v>
      </c>
      <c r="B83" s="244" t="s">
        <v>92</v>
      </c>
      <c r="C83" s="244" t="s">
        <v>53</v>
      </c>
      <c r="D83" s="245" t="s">
        <v>47</v>
      </c>
      <c r="E83" s="67">
        <v>31</v>
      </c>
      <c r="F83" s="67">
        <v>36</v>
      </c>
      <c r="G83" s="67">
        <v>27</v>
      </c>
      <c r="H83" s="99">
        <v>33</v>
      </c>
      <c r="I83" s="99">
        <v>21</v>
      </c>
      <c r="J83" s="99">
        <v>17</v>
      </c>
      <c r="K83" s="99">
        <v>36</v>
      </c>
      <c r="L83" s="99">
        <v>31</v>
      </c>
      <c r="M83" s="99">
        <f>SUM(E83:L83)-I83-J83-G83-E83</f>
        <v>136</v>
      </c>
    </row>
    <row r="84" spans="1:13" ht="18" customHeight="1" x14ac:dyDescent="0.2">
      <c r="A84" s="140">
        <v>11</v>
      </c>
      <c r="B84" s="247" t="s">
        <v>88</v>
      </c>
      <c r="C84" s="247" t="s">
        <v>89</v>
      </c>
      <c r="D84" s="248" t="s">
        <v>56</v>
      </c>
      <c r="E84" s="99">
        <v>27</v>
      </c>
      <c r="F84" s="99"/>
      <c r="G84" s="99">
        <v>29</v>
      </c>
      <c r="H84" s="99"/>
      <c r="I84" s="99">
        <v>39</v>
      </c>
      <c r="J84" s="99">
        <v>39</v>
      </c>
      <c r="K84" s="99"/>
      <c r="L84" s="99"/>
      <c r="M84" s="99">
        <f>SUM(E84:L84)</f>
        <v>134</v>
      </c>
    </row>
    <row r="85" spans="1:13" ht="15.75" customHeight="1" x14ac:dyDescent="0.2">
      <c r="A85" s="140">
        <v>12</v>
      </c>
      <c r="B85" s="244" t="s">
        <v>86</v>
      </c>
      <c r="C85" s="244" t="s">
        <v>87</v>
      </c>
      <c r="D85" s="245" t="s">
        <v>47</v>
      </c>
      <c r="E85" s="67">
        <v>33</v>
      </c>
      <c r="F85" s="99">
        <v>31</v>
      </c>
      <c r="G85" s="99">
        <v>27</v>
      </c>
      <c r="H85" s="99">
        <v>36</v>
      </c>
      <c r="I85" s="99">
        <v>25</v>
      </c>
      <c r="J85" s="99">
        <v>20</v>
      </c>
      <c r="K85" s="99">
        <v>27</v>
      </c>
      <c r="L85" s="99"/>
      <c r="M85" s="99">
        <f>SUM(E85:L85)-I85-J85-G85</f>
        <v>127</v>
      </c>
    </row>
    <row r="86" spans="1:13" ht="15.75" customHeight="1" x14ac:dyDescent="0.2">
      <c r="A86" s="140">
        <v>13</v>
      </c>
      <c r="B86" s="308" t="s">
        <v>118</v>
      </c>
      <c r="C86" s="309" t="s">
        <v>119</v>
      </c>
      <c r="D86" s="259" t="s">
        <v>47</v>
      </c>
      <c r="E86" s="67"/>
      <c r="F86" s="99"/>
      <c r="G86" s="99">
        <v>23</v>
      </c>
      <c r="H86" s="99">
        <v>33</v>
      </c>
      <c r="I86" s="99">
        <v>23</v>
      </c>
      <c r="J86" s="99">
        <v>25</v>
      </c>
      <c r="K86" s="99">
        <v>31</v>
      </c>
      <c r="L86" s="99">
        <v>33</v>
      </c>
      <c r="M86" s="99">
        <f>SUM(E86:L86)-G86-I86</f>
        <v>122</v>
      </c>
    </row>
    <row r="87" spans="1:13" ht="15.75" customHeight="1" x14ac:dyDescent="0.2">
      <c r="A87" s="140">
        <v>14</v>
      </c>
      <c r="B87" s="247" t="s">
        <v>120</v>
      </c>
      <c r="C87" s="247" t="s">
        <v>121</v>
      </c>
      <c r="D87" s="248" t="s">
        <v>73</v>
      </c>
      <c r="E87" s="99">
        <v>55</v>
      </c>
      <c r="F87" s="67">
        <v>55</v>
      </c>
      <c r="G87" s="67"/>
      <c r="H87" s="99"/>
      <c r="I87" s="99"/>
      <c r="J87" s="99"/>
      <c r="K87" s="99"/>
      <c r="L87" s="99"/>
      <c r="M87" s="99">
        <f>SUM(E87:L87)</f>
        <v>110</v>
      </c>
    </row>
    <row r="88" spans="1:13" ht="15.75" customHeight="1" x14ac:dyDescent="0.2">
      <c r="A88" s="140">
        <v>15</v>
      </c>
      <c r="B88" s="238" t="s">
        <v>105</v>
      </c>
      <c r="C88" s="238" t="s">
        <v>106</v>
      </c>
      <c r="D88" s="267" t="s">
        <v>47</v>
      </c>
      <c r="E88" s="181"/>
      <c r="F88" s="181"/>
      <c r="G88" s="181"/>
      <c r="H88" s="181"/>
      <c r="I88" s="181">
        <v>27</v>
      </c>
      <c r="J88" s="181">
        <v>18</v>
      </c>
      <c r="K88" s="181">
        <v>25</v>
      </c>
      <c r="L88" s="181">
        <v>36</v>
      </c>
      <c r="M88" s="99">
        <f>SUM(E88:L88)</f>
        <v>106</v>
      </c>
    </row>
    <row r="89" spans="1:13" ht="15.75" customHeight="1" x14ac:dyDescent="0.2">
      <c r="A89" s="140">
        <v>16</v>
      </c>
      <c r="B89" s="247" t="s">
        <v>107</v>
      </c>
      <c r="C89" s="247" t="s">
        <v>108</v>
      </c>
      <c r="D89" s="248" t="s">
        <v>64</v>
      </c>
      <c r="E89" s="67">
        <v>21</v>
      </c>
      <c r="F89" s="99">
        <v>33</v>
      </c>
      <c r="G89" s="99"/>
      <c r="H89" s="99">
        <v>25</v>
      </c>
      <c r="I89" s="99">
        <v>21</v>
      </c>
      <c r="J89" s="99">
        <v>15</v>
      </c>
      <c r="K89" s="99">
        <v>19</v>
      </c>
      <c r="L89" s="99">
        <v>25</v>
      </c>
      <c r="M89" s="99">
        <f>SUM(E89:L89)-J89-K89-E89</f>
        <v>104</v>
      </c>
    </row>
    <row r="90" spans="1:13" ht="15.75" customHeight="1" x14ac:dyDescent="0.2">
      <c r="A90" s="140">
        <v>17</v>
      </c>
      <c r="B90" s="238" t="s">
        <v>97</v>
      </c>
      <c r="C90" s="238" t="s">
        <v>98</v>
      </c>
      <c r="D90" s="267" t="s">
        <v>47</v>
      </c>
      <c r="E90" s="181"/>
      <c r="F90" s="181"/>
      <c r="G90" s="181"/>
      <c r="H90" s="181"/>
      <c r="I90" s="181">
        <v>29</v>
      </c>
      <c r="J90" s="181">
        <v>23</v>
      </c>
      <c r="K90" s="181">
        <v>23</v>
      </c>
      <c r="L90" s="181">
        <v>27</v>
      </c>
      <c r="M90" s="99">
        <f>SUM(E90:L90)</f>
        <v>102</v>
      </c>
    </row>
    <row r="91" spans="1:13" ht="15.75" customHeight="1" x14ac:dyDescent="0.2">
      <c r="A91" s="140">
        <v>18</v>
      </c>
      <c r="B91" s="244" t="s">
        <v>116</v>
      </c>
      <c r="C91" s="244" t="s">
        <v>117</v>
      </c>
      <c r="D91" s="245" t="s">
        <v>47</v>
      </c>
      <c r="E91" s="99">
        <v>21</v>
      </c>
      <c r="F91" s="99">
        <v>21</v>
      </c>
      <c r="G91" s="99">
        <v>23</v>
      </c>
      <c r="H91" s="99">
        <v>23</v>
      </c>
      <c r="I91" s="99">
        <v>16</v>
      </c>
      <c r="J91" s="99">
        <v>23</v>
      </c>
      <c r="K91" s="99">
        <v>29</v>
      </c>
      <c r="L91" s="99">
        <v>23</v>
      </c>
      <c r="M91" s="99">
        <f>SUM(E91:L91)-I91-E91-F91-G91</f>
        <v>98</v>
      </c>
    </row>
    <row r="92" spans="1:13" ht="15.75" customHeight="1" x14ac:dyDescent="0.2">
      <c r="A92" s="140">
        <v>19</v>
      </c>
      <c r="B92" s="244" t="s">
        <v>124</v>
      </c>
      <c r="C92" s="244" t="s">
        <v>68</v>
      </c>
      <c r="D92" s="245" t="s">
        <v>47</v>
      </c>
      <c r="E92" s="67">
        <v>42</v>
      </c>
      <c r="F92" s="99">
        <v>46</v>
      </c>
      <c r="G92" s="99"/>
      <c r="H92" s="99"/>
      <c r="I92" s="99"/>
      <c r="J92" s="99"/>
      <c r="K92" s="99"/>
      <c r="L92" s="99"/>
      <c r="M92" s="99">
        <f>SUM(E92:L92)</f>
        <v>88</v>
      </c>
    </row>
    <row r="93" spans="1:13" ht="15.75" customHeight="1" x14ac:dyDescent="0.2">
      <c r="A93" s="140">
        <v>20</v>
      </c>
      <c r="B93" s="227" t="s">
        <v>90</v>
      </c>
      <c r="C93" s="227" t="s">
        <v>91</v>
      </c>
      <c r="D93" s="227" t="s">
        <v>47</v>
      </c>
      <c r="E93" s="97"/>
      <c r="F93" s="97"/>
      <c r="G93" s="97"/>
      <c r="H93" s="97"/>
      <c r="I93" s="97"/>
      <c r="J93" s="97">
        <v>33</v>
      </c>
      <c r="K93" s="97">
        <v>46</v>
      </c>
      <c r="L93" s="97"/>
      <c r="M93" s="99">
        <f>SUM(E93:L93)</f>
        <v>79</v>
      </c>
    </row>
    <row r="94" spans="1:13" ht="15.75" customHeight="1" x14ac:dyDescent="0.2">
      <c r="A94" s="140">
        <v>21</v>
      </c>
      <c r="B94" s="239" t="s">
        <v>291</v>
      </c>
      <c r="C94" s="239" t="s">
        <v>439</v>
      </c>
      <c r="D94" s="239" t="s">
        <v>286</v>
      </c>
      <c r="E94" s="97"/>
      <c r="F94" s="97"/>
      <c r="G94" s="97"/>
      <c r="H94" s="97">
        <v>29</v>
      </c>
      <c r="I94" s="97"/>
      <c r="J94" s="97"/>
      <c r="K94" s="97">
        <v>20</v>
      </c>
      <c r="L94" s="97"/>
      <c r="M94" s="99">
        <f t="shared" ref="M94:M99" si="3">SUM(E94:L94)</f>
        <v>49</v>
      </c>
    </row>
    <row r="95" spans="1:13" ht="15.75" customHeight="1" x14ac:dyDescent="0.2">
      <c r="A95" s="140">
        <v>22</v>
      </c>
      <c r="B95" s="238" t="s">
        <v>103</v>
      </c>
      <c r="C95" s="238" t="s">
        <v>104</v>
      </c>
      <c r="D95" s="267" t="s">
        <v>56</v>
      </c>
      <c r="E95" s="181"/>
      <c r="F95" s="181"/>
      <c r="G95" s="181"/>
      <c r="H95" s="181"/>
      <c r="I95" s="181">
        <v>17</v>
      </c>
      <c r="J95" s="181">
        <v>27</v>
      </c>
      <c r="K95" s="181"/>
      <c r="L95" s="181"/>
      <c r="M95" s="99">
        <f t="shared" si="3"/>
        <v>44</v>
      </c>
    </row>
    <row r="96" spans="1:13" ht="15.75" customHeight="1" x14ac:dyDescent="0.2">
      <c r="A96" s="140">
        <v>22</v>
      </c>
      <c r="B96" s="308" t="s">
        <v>319</v>
      </c>
      <c r="C96" s="309" t="s">
        <v>320</v>
      </c>
      <c r="D96" s="259" t="s">
        <v>321</v>
      </c>
      <c r="E96" s="67"/>
      <c r="F96" s="99">
        <v>23</v>
      </c>
      <c r="G96" s="99"/>
      <c r="H96" s="99">
        <v>21</v>
      </c>
      <c r="I96" s="99"/>
      <c r="J96" s="99"/>
      <c r="K96" s="99"/>
      <c r="L96" s="99"/>
      <c r="M96" s="99">
        <f t="shared" si="3"/>
        <v>44</v>
      </c>
    </row>
    <row r="97" spans="1:16" ht="15.75" customHeight="1" x14ac:dyDescent="0.2">
      <c r="A97" s="140">
        <v>24</v>
      </c>
      <c r="B97" s="262" t="s">
        <v>316</v>
      </c>
      <c r="C97" s="262" t="s">
        <v>371</v>
      </c>
      <c r="D97" s="262" t="s">
        <v>44</v>
      </c>
      <c r="E97" s="67"/>
      <c r="F97" s="99"/>
      <c r="G97" s="99">
        <v>42</v>
      </c>
      <c r="H97" s="99"/>
      <c r="I97" s="99"/>
      <c r="J97" s="99"/>
      <c r="K97" s="99"/>
      <c r="L97" s="99"/>
      <c r="M97" s="99">
        <f t="shared" si="3"/>
        <v>42</v>
      </c>
    </row>
    <row r="98" spans="1:16" ht="15.75" customHeight="1" x14ac:dyDescent="0.2">
      <c r="A98" s="140">
        <v>25</v>
      </c>
      <c r="B98" s="299" t="s">
        <v>107</v>
      </c>
      <c r="C98" s="226" t="s">
        <v>156</v>
      </c>
      <c r="D98" s="226" t="s">
        <v>61</v>
      </c>
      <c r="E98" s="67"/>
      <c r="F98" s="99"/>
      <c r="G98" s="99">
        <v>20</v>
      </c>
      <c r="H98" s="99"/>
      <c r="I98" s="99">
        <v>18</v>
      </c>
      <c r="J98" s="99"/>
      <c r="K98" s="99"/>
      <c r="L98" s="99"/>
      <c r="M98" s="99">
        <f t="shared" si="3"/>
        <v>38</v>
      </c>
    </row>
    <row r="99" spans="1:16" ht="15.75" customHeight="1" x14ac:dyDescent="0.2">
      <c r="A99" s="140">
        <v>26</v>
      </c>
      <c r="B99" s="237" t="s">
        <v>101</v>
      </c>
      <c r="C99" s="237" t="s">
        <v>102</v>
      </c>
      <c r="D99" s="267" t="s">
        <v>56</v>
      </c>
      <c r="E99" s="181"/>
      <c r="F99" s="181"/>
      <c r="G99" s="181"/>
      <c r="H99" s="181"/>
      <c r="I99" s="181">
        <v>15</v>
      </c>
      <c r="J99" s="181">
        <v>19</v>
      </c>
      <c r="K99" s="181"/>
      <c r="L99" s="181"/>
      <c r="M99" s="128">
        <f t="shared" si="3"/>
        <v>34</v>
      </c>
    </row>
    <row r="100" spans="1:16" ht="15.75" customHeight="1" x14ac:dyDescent="0.2">
      <c r="A100" s="140">
        <v>27</v>
      </c>
      <c r="B100" s="239" t="s">
        <v>416</v>
      </c>
      <c r="C100" s="239" t="s">
        <v>417</v>
      </c>
      <c r="D100" s="239" t="s">
        <v>44</v>
      </c>
      <c r="E100" s="97"/>
      <c r="F100" s="97"/>
      <c r="G100" s="97">
        <v>19</v>
      </c>
      <c r="H100" s="97"/>
      <c r="I100" s="97"/>
      <c r="J100" s="97">
        <v>14</v>
      </c>
      <c r="K100" s="97"/>
      <c r="L100" s="97"/>
      <c r="M100" s="99">
        <f>SUM(E100:L100)</f>
        <v>33</v>
      </c>
    </row>
    <row r="101" spans="1:16" ht="15.75" customHeight="1" x14ac:dyDescent="0.2">
      <c r="A101" s="140">
        <v>28</v>
      </c>
      <c r="B101" s="227" t="s">
        <v>555</v>
      </c>
      <c r="C101" s="227" t="s">
        <v>547</v>
      </c>
      <c r="D101" s="227" t="s">
        <v>47</v>
      </c>
      <c r="E101" s="97"/>
      <c r="F101" s="97"/>
      <c r="G101" s="97"/>
      <c r="H101" s="97"/>
      <c r="I101" s="97"/>
      <c r="J101" s="97"/>
      <c r="K101" s="97"/>
      <c r="L101" s="97">
        <v>31</v>
      </c>
      <c r="M101" s="99">
        <f>SUM(E101:L101)</f>
        <v>31</v>
      </c>
    </row>
    <row r="102" spans="1:16" ht="15.75" customHeight="1" x14ac:dyDescent="0.2">
      <c r="A102" s="140">
        <v>29</v>
      </c>
      <c r="B102" s="239" t="s">
        <v>437</v>
      </c>
      <c r="C102" s="239" t="s">
        <v>438</v>
      </c>
      <c r="D102" s="239" t="s">
        <v>321</v>
      </c>
      <c r="E102" s="97"/>
      <c r="F102" s="97"/>
      <c r="G102" s="97"/>
      <c r="H102" s="97">
        <v>29</v>
      </c>
      <c r="I102" s="97"/>
      <c r="J102" s="97"/>
      <c r="K102" s="97"/>
      <c r="L102" s="97"/>
      <c r="M102" s="99">
        <f t="shared" ref="M102" si="4">SUM(E102:L102)</f>
        <v>29</v>
      </c>
    </row>
    <row r="103" spans="1:16" ht="15.75" customHeight="1" x14ac:dyDescent="0.2">
      <c r="A103" s="140">
        <v>30</v>
      </c>
      <c r="B103" s="227" t="s">
        <v>495</v>
      </c>
      <c r="C103" s="227" t="s">
        <v>398</v>
      </c>
      <c r="D103" s="227" t="s">
        <v>44</v>
      </c>
      <c r="E103" s="97"/>
      <c r="F103" s="97"/>
      <c r="G103" s="97"/>
      <c r="H103" s="97"/>
      <c r="I103" s="97"/>
      <c r="J103" s="97">
        <v>29</v>
      </c>
      <c r="K103" s="97"/>
      <c r="L103" s="97"/>
      <c r="M103" s="99">
        <f>SUM(E103:L103)</f>
        <v>29</v>
      </c>
    </row>
    <row r="104" spans="1:16" ht="15.75" customHeight="1" x14ac:dyDescent="0.2">
      <c r="A104" s="140">
        <v>31</v>
      </c>
      <c r="B104" s="239" t="s">
        <v>432</v>
      </c>
      <c r="C104" s="239" t="s">
        <v>433</v>
      </c>
      <c r="D104" s="239" t="s">
        <v>286</v>
      </c>
      <c r="E104" s="97"/>
      <c r="F104" s="97"/>
      <c r="G104" s="97"/>
      <c r="H104" s="97"/>
      <c r="I104" s="97"/>
      <c r="J104" s="97"/>
      <c r="K104" s="97">
        <v>21</v>
      </c>
      <c r="L104" s="97"/>
      <c r="M104" s="99">
        <f>SUM(E104:L104)</f>
        <v>21</v>
      </c>
    </row>
    <row r="105" spans="1:16" ht="15.75" customHeight="1" x14ac:dyDescent="0.2">
      <c r="A105" s="140">
        <v>32</v>
      </c>
      <c r="B105" s="240" t="s">
        <v>312</v>
      </c>
      <c r="C105" s="240" t="s">
        <v>481</v>
      </c>
      <c r="D105" s="310" t="s">
        <v>479</v>
      </c>
      <c r="E105" s="228"/>
      <c r="F105" s="228"/>
      <c r="G105" s="228"/>
      <c r="H105" s="228"/>
      <c r="I105" s="228">
        <v>19</v>
      </c>
      <c r="J105" s="228"/>
      <c r="K105" s="228"/>
      <c r="L105" s="228"/>
      <c r="M105" s="191">
        <f>SUM(E105:L105)</f>
        <v>19</v>
      </c>
    </row>
    <row r="106" spans="1:16" ht="15.75" customHeight="1" x14ac:dyDescent="0.2">
      <c r="A106" s="140">
        <v>33</v>
      </c>
      <c r="B106" s="227" t="s">
        <v>418</v>
      </c>
      <c r="C106" s="227" t="s">
        <v>419</v>
      </c>
      <c r="D106" s="227" t="s">
        <v>56</v>
      </c>
      <c r="E106" s="97"/>
      <c r="F106" s="97"/>
      <c r="G106" s="97"/>
      <c r="H106" s="97"/>
      <c r="I106" s="97"/>
      <c r="J106" s="97">
        <v>17</v>
      </c>
      <c r="K106" s="97"/>
      <c r="L106" s="97"/>
      <c r="M106" s="99">
        <f>SUM(E106:L106)</f>
        <v>17</v>
      </c>
    </row>
    <row r="107" spans="1:16" ht="15.75" customHeight="1" x14ac:dyDescent="0.2">
      <c r="A107" s="140">
        <v>34</v>
      </c>
      <c r="B107" s="227" t="s">
        <v>496</v>
      </c>
      <c r="C107" s="227" t="s">
        <v>497</v>
      </c>
      <c r="D107" s="227" t="s">
        <v>44</v>
      </c>
      <c r="E107" s="97"/>
      <c r="F107" s="97"/>
      <c r="G107" s="97"/>
      <c r="H107" s="97"/>
      <c r="I107" s="97"/>
      <c r="J107" s="97">
        <v>15</v>
      </c>
      <c r="K107" s="97"/>
      <c r="L107" s="97"/>
      <c r="M107" s="99">
        <f>SUM(E107:L107)</f>
        <v>15</v>
      </c>
    </row>
    <row r="108" spans="1:16" ht="15.75" customHeight="1" x14ac:dyDescent="0.2">
      <c r="A108" s="14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6" ht="15.75" customHeight="1" x14ac:dyDescent="0.2">
      <c r="A109" s="14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6" ht="17.25" customHeight="1" x14ac:dyDescent="0.2">
      <c r="A110" s="23"/>
      <c r="B110" s="16" t="s">
        <v>16</v>
      </c>
      <c r="C110" s="36"/>
      <c r="D110" s="61"/>
      <c r="E110" s="62"/>
      <c r="F110" s="62"/>
      <c r="G110" s="62"/>
      <c r="H110" s="62"/>
      <c r="I110" s="62"/>
      <c r="J110" s="62"/>
      <c r="K110" s="62"/>
      <c r="L110" s="62"/>
      <c r="M110" s="63"/>
    </row>
    <row r="111" spans="1:16" ht="25.5" customHeight="1" x14ac:dyDescent="0.2">
      <c r="A111" s="115"/>
      <c r="B111" s="27" t="s">
        <v>4</v>
      </c>
      <c r="C111" s="28" t="s">
        <v>5</v>
      </c>
      <c r="D111" s="29" t="s">
        <v>3</v>
      </c>
      <c r="E111" s="64" t="s">
        <v>32</v>
      </c>
      <c r="F111" s="118" t="s">
        <v>33</v>
      </c>
      <c r="G111" s="161" t="s">
        <v>357</v>
      </c>
      <c r="H111" s="113" t="s">
        <v>358</v>
      </c>
      <c r="I111" s="112" t="s">
        <v>34</v>
      </c>
      <c r="J111" s="112" t="s">
        <v>35</v>
      </c>
      <c r="K111" s="119" t="s">
        <v>36</v>
      </c>
      <c r="L111" s="112" t="s">
        <v>37</v>
      </c>
      <c r="M111" s="113" t="s">
        <v>38</v>
      </c>
    </row>
    <row r="112" spans="1:16" ht="20.25" customHeight="1" x14ac:dyDescent="0.2">
      <c r="A112" s="348">
        <v>1</v>
      </c>
      <c r="B112" s="338" t="s">
        <v>129</v>
      </c>
      <c r="C112" s="338" t="s">
        <v>130</v>
      </c>
      <c r="D112" s="362" t="s">
        <v>272</v>
      </c>
      <c r="E112" s="346">
        <v>55</v>
      </c>
      <c r="F112" s="346">
        <v>55</v>
      </c>
      <c r="G112" s="343">
        <v>50</v>
      </c>
      <c r="H112" s="343">
        <v>55</v>
      </c>
      <c r="I112" s="343">
        <v>46</v>
      </c>
      <c r="J112" s="343">
        <v>36</v>
      </c>
      <c r="K112" s="343">
        <v>50</v>
      </c>
      <c r="L112" s="343">
        <v>46</v>
      </c>
      <c r="M112" s="346">
        <f>SUM(E112:L112)-I112-J112-L112-G112</f>
        <v>215</v>
      </c>
      <c r="N112" s="363">
        <f>M112+K112</f>
        <v>265</v>
      </c>
      <c r="O112" s="363">
        <f>N112+I112</f>
        <v>311</v>
      </c>
      <c r="P112" s="372"/>
    </row>
    <row r="113" spans="1:16" ht="16.5" customHeight="1" x14ac:dyDescent="0.2">
      <c r="A113" s="348">
        <v>2</v>
      </c>
      <c r="B113" s="373" t="s">
        <v>131</v>
      </c>
      <c r="C113" s="373" t="s">
        <v>132</v>
      </c>
      <c r="D113" s="374" t="s">
        <v>47</v>
      </c>
      <c r="E113" s="343">
        <v>50</v>
      </c>
      <c r="F113" s="343">
        <v>42</v>
      </c>
      <c r="G113" s="343">
        <v>55</v>
      </c>
      <c r="H113" s="343">
        <v>42</v>
      </c>
      <c r="I113" s="343">
        <v>55</v>
      </c>
      <c r="J113" s="343">
        <v>50</v>
      </c>
      <c r="K113" s="343">
        <v>39</v>
      </c>
      <c r="L113" s="343">
        <v>55</v>
      </c>
      <c r="M113" s="346">
        <f>SUM(E113:L113)-F113-H113-K113-E113</f>
        <v>215</v>
      </c>
      <c r="N113" s="363">
        <f>M113+E113</f>
        <v>265</v>
      </c>
      <c r="O113" s="363">
        <f>M113+F113</f>
        <v>257</v>
      </c>
      <c r="P113" s="372"/>
    </row>
    <row r="114" spans="1:16" ht="18" customHeight="1" x14ac:dyDescent="0.2">
      <c r="A114" s="348">
        <v>3</v>
      </c>
      <c r="B114" s="375" t="s">
        <v>71</v>
      </c>
      <c r="C114" s="375" t="s">
        <v>72</v>
      </c>
      <c r="D114" s="376" t="s">
        <v>73</v>
      </c>
      <c r="E114" s="343"/>
      <c r="F114" s="343"/>
      <c r="G114" s="343"/>
      <c r="H114" s="343"/>
      <c r="I114" s="343">
        <v>50</v>
      </c>
      <c r="J114" s="343">
        <v>55</v>
      </c>
      <c r="K114" s="343">
        <v>55</v>
      </c>
      <c r="L114" s="343">
        <v>50</v>
      </c>
      <c r="M114" s="346">
        <f t="shared" ref="M114" si="5">SUM(E114:L114)</f>
        <v>210</v>
      </c>
    </row>
    <row r="115" spans="1:16" ht="18" customHeight="1" x14ac:dyDescent="0.2">
      <c r="A115" s="140">
        <v>4</v>
      </c>
      <c r="B115" s="247" t="s">
        <v>133</v>
      </c>
      <c r="C115" s="247" t="s">
        <v>134</v>
      </c>
      <c r="D115" s="248" t="s">
        <v>47</v>
      </c>
      <c r="E115" s="67">
        <v>46</v>
      </c>
      <c r="F115" s="67">
        <v>50</v>
      </c>
      <c r="G115" s="67">
        <v>42</v>
      </c>
      <c r="H115" s="67">
        <v>46</v>
      </c>
      <c r="I115" s="67">
        <v>36</v>
      </c>
      <c r="J115" s="67"/>
      <c r="K115" s="67">
        <v>36</v>
      </c>
      <c r="L115" s="67">
        <v>39</v>
      </c>
      <c r="M115" s="99">
        <f>SUM(E115:L115)-I115-K115-L115</f>
        <v>184</v>
      </c>
    </row>
    <row r="116" spans="1:16" ht="18" customHeight="1" x14ac:dyDescent="0.2">
      <c r="A116" s="140">
        <v>5</v>
      </c>
      <c r="B116" s="311" t="s">
        <v>327</v>
      </c>
      <c r="C116" s="311" t="s">
        <v>328</v>
      </c>
      <c r="D116" s="311" t="s">
        <v>73</v>
      </c>
      <c r="E116" s="67"/>
      <c r="F116" s="67">
        <v>46</v>
      </c>
      <c r="G116" s="67">
        <v>46</v>
      </c>
      <c r="H116" s="67">
        <v>50</v>
      </c>
      <c r="I116" s="67">
        <v>42</v>
      </c>
      <c r="J116" s="67">
        <v>39</v>
      </c>
      <c r="K116" s="67">
        <v>46</v>
      </c>
      <c r="L116" s="67">
        <v>42</v>
      </c>
      <c r="M116" s="99">
        <f>SUM(E116:L116)-J116-F116-L116</f>
        <v>184</v>
      </c>
    </row>
    <row r="117" spans="1:16" ht="18" customHeight="1" x14ac:dyDescent="0.2">
      <c r="A117" s="140">
        <v>6</v>
      </c>
      <c r="B117" s="236" t="s">
        <v>74</v>
      </c>
      <c r="C117" s="236" t="s">
        <v>75</v>
      </c>
      <c r="D117" s="236" t="s">
        <v>47</v>
      </c>
      <c r="E117" s="181"/>
      <c r="F117" s="181"/>
      <c r="G117" s="181"/>
      <c r="H117" s="181"/>
      <c r="I117" s="181"/>
      <c r="J117" s="181">
        <v>42</v>
      </c>
      <c r="K117" s="181">
        <v>42</v>
      </c>
      <c r="L117" s="181"/>
      <c r="M117" s="99">
        <f>SUM(E117:L117)</f>
        <v>84</v>
      </c>
    </row>
    <row r="118" spans="1:16" ht="18" customHeight="1" x14ac:dyDescent="0.2">
      <c r="A118" s="140">
        <v>7</v>
      </c>
      <c r="B118" s="238" t="s">
        <v>136</v>
      </c>
      <c r="C118" s="238" t="s">
        <v>137</v>
      </c>
      <c r="D118" s="311" t="s">
        <v>56</v>
      </c>
      <c r="E118" s="67"/>
      <c r="F118" s="67"/>
      <c r="G118" s="67"/>
      <c r="H118" s="67"/>
      <c r="I118" s="67">
        <v>39</v>
      </c>
      <c r="J118" s="67">
        <v>31</v>
      </c>
      <c r="K118" s="67"/>
      <c r="L118" s="67"/>
      <c r="M118" s="99">
        <f>SUM(E118:L118)</f>
        <v>70</v>
      </c>
    </row>
    <row r="119" spans="1:16" ht="18" customHeight="1" x14ac:dyDescent="0.2">
      <c r="A119" s="140">
        <v>8</v>
      </c>
      <c r="B119" s="249" t="s">
        <v>135</v>
      </c>
      <c r="C119" s="249" t="s">
        <v>104</v>
      </c>
      <c r="D119" s="250" t="s">
        <v>56</v>
      </c>
      <c r="E119" s="181"/>
      <c r="F119" s="181"/>
      <c r="G119" s="181"/>
      <c r="H119" s="181"/>
      <c r="I119" s="181"/>
      <c r="J119" s="181">
        <v>46</v>
      </c>
      <c r="K119" s="181"/>
      <c r="L119" s="181"/>
      <c r="M119" s="99">
        <f>SUM(E119:L119)</f>
        <v>46</v>
      </c>
    </row>
    <row r="120" spans="1:16" ht="18" customHeight="1" x14ac:dyDescent="0.2">
      <c r="A120" s="140">
        <v>9</v>
      </c>
      <c r="B120" s="236" t="s">
        <v>231</v>
      </c>
      <c r="C120" s="236" t="s">
        <v>232</v>
      </c>
      <c r="D120" s="236" t="s">
        <v>56</v>
      </c>
      <c r="E120" s="181"/>
      <c r="F120" s="181"/>
      <c r="G120" s="181"/>
      <c r="H120" s="181"/>
      <c r="I120" s="181"/>
      <c r="J120" s="181">
        <v>33</v>
      </c>
      <c r="K120" s="181"/>
      <c r="L120" s="181"/>
      <c r="M120" s="99">
        <f>SUM(E120:L120)</f>
        <v>33</v>
      </c>
    </row>
    <row r="121" spans="1:16" ht="18" customHeight="1" x14ac:dyDescent="0.2">
      <c r="A121" s="140">
        <v>10</v>
      </c>
      <c r="B121" s="236" t="s">
        <v>138</v>
      </c>
      <c r="C121" s="236" t="s">
        <v>139</v>
      </c>
      <c r="D121" s="236" t="s">
        <v>56</v>
      </c>
      <c r="E121" s="97"/>
      <c r="F121" s="97"/>
      <c r="G121" s="97"/>
      <c r="H121" s="97"/>
      <c r="I121" s="97"/>
      <c r="J121" s="97">
        <v>29</v>
      </c>
      <c r="K121" s="97"/>
      <c r="L121" s="97"/>
      <c r="M121" s="99">
        <f>SUM(E121:L121)</f>
        <v>29</v>
      </c>
    </row>
    <row r="122" spans="1:16" ht="18" customHeight="1" x14ac:dyDescent="0.2">
      <c r="A122" s="14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6" ht="18" customHeight="1" x14ac:dyDescent="0.2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6" ht="15.75" customHeight="1" x14ac:dyDescent="0.2">
      <c r="A124" s="89"/>
      <c r="B124" s="96" t="s">
        <v>31</v>
      </c>
      <c r="C124" s="90"/>
      <c r="D124" s="84"/>
      <c r="E124" s="85"/>
      <c r="F124" s="85"/>
      <c r="G124" s="85"/>
      <c r="H124" s="85"/>
      <c r="I124" s="85"/>
      <c r="J124" s="85"/>
      <c r="K124" s="85"/>
      <c r="L124" s="85"/>
      <c r="M124" s="86"/>
    </row>
    <row r="125" spans="1:16" ht="27" customHeight="1" x14ac:dyDescent="0.2">
      <c r="A125" s="87" t="s">
        <v>0</v>
      </c>
      <c r="B125" s="78" t="s">
        <v>1</v>
      </c>
      <c r="C125" s="79" t="s">
        <v>2</v>
      </c>
      <c r="D125" s="88" t="s">
        <v>3</v>
      </c>
      <c r="E125" s="64" t="s">
        <v>32</v>
      </c>
      <c r="F125" s="118" t="s">
        <v>33</v>
      </c>
      <c r="G125" s="161" t="s">
        <v>357</v>
      </c>
      <c r="H125" s="113" t="s">
        <v>358</v>
      </c>
      <c r="I125" s="112" t="s">
        <v>34</v>
      </c>
      <c r="J125" s="112" t="s">
        <v>35</v>
      </c>
      <c r="K125" s="119" t="s">
        <v>36</v>
      </c>
      <c r="L125" s="112" t="s">
        <v>37</v>
      </c>
      <c r="M125" s="113" t="s">
        <v>38</v>
      </c>
    </row>
    <row r="126" spans="1:16" ht="18" customHeight="1" x14ac:dyDescent="0.2">
      <c r="A126" s="348">
        <v>1</v>
      </c>
      <c r="B126" s="349" t="s">
        <v>127</v>
      </c>
      <c r="C126" s="350" t="s">
        <v>128</v>
      </c>
      <c r="D126" s="351" t="s">
        <v>73</v>
      </c>
      <c r="E126" s="343">
        <v>55</v>
      </c>
      <c r="F126" s="346">
        <v>46</v>
      </c>
      <c r="G126" s="346">
        <v>42</v>
      </c>
      <c r="H126" s="346">
        <v>55</v>
      </c>
      <c r="I126" s="346">
        <v>42</v>
      </c>
      <c r="J126" s="346">
        <v>50</v>
      </c>
      <c r="K126" s="346">
        <v>55</v>
      </c>
      <c r="L126" s="346"/>
      <c r="M126" s="346">
        <f>SUM(E126:L126)-G126-I126-F126</f>
        <v>215</v>
      </c>
    </row>
    <row r="127" spans="1:16" ht="15.75" customHeight="1" x14ac:dyDescent="0.2">
      <c r="A127" s="348">
        <v>2</v>
      </c>
      <c r="B127" s="352" t="s">
        <v>352</v>
      </c>
      <c r="C127" s="352" t="s">
        <v>353</v>
      </c>
      <c r="D127" s="353" t="s">
        <v>73</v>
      </c>
      <c r="E127" s="343"/>
      <c r="F127" s="354"/>
      <c r="G127" s="354">
        <v>50</v>
      </c>
      <c r="H127" s="355"/>
      <c r="I127" s="355">
        <v>50</v>
      </c>
      <c r="J127" s="355">
        <v>55</v>
      </c>
      <c r="K127" s="343"/>
      <c r="L127" s="343">
        <v>55</v>
      </c>
      <c r="M127" s="346">
        <f>SUM(E127:L127)</f>
        <v>210</v>
      </c>
    </row>
    <row r="128" spans="1:16" ht="15.75" customHeight="1" x14ac:dyDescent="0.2">
      <c r="A128" s="348">
        <v>3</v>
      </c>
      <c r="B128" s="356" t="s">
        <v>332</v>
      </c>
      <c r="C128" s="356" t="s">
        <v>333</v>
      </c>
      <c r="D128" s="357" t="s">
        <v>73</v>
      </c>
      <c r="E128" s="343"/>
      <c r="F128" s="346">
        <v>50</v>
      </c>
      <c r="G128" s="346">
        <v>46</v>
      </c>
      <c r="H128" s="346">
        <v>50</v>
      </c>
      <c r="I128" s="346">
        <v>55</v>
      </c>
      <c r="J128" s="346"/>
      <c r="K128" s="346"/>
      <c r="L128" s="346"/>
      <c r="M128" s="346">
        <f>SUM(E128:L128)</f>
        <v>201</v>
      </c>
    </row>
    <row r="129" spans="1:18" ht="15.75" customHeight="1" x14ac:dyDescent="0.2">
      <c r="A129" s="140">
        <v>4</v>
      </c>
      <c r="B129" s="283" t="s">
        <v>120</v>
      </c>
      <c r="C129" s="283" t="s">
        <v>121</v>
      </c>
      <c r="D129" s="281" t="s">
        <v>73</v>
      </c>
      <c r="E129" s="67">
        <v>50</v>
      </c>
      <c r="F129" s="99">
        <v>42</v>
      </c>
      <c r="G129" s="99"/>
      <c r="H129" s="99">
        <v>46</v>
      </c>
      <c r="I129" s="99">
        <v>39</v>
      </c>
      <c r="J129" s="99"/>
      <c r="K129" s="99">
        <v>50</v>
      </c>
      <c r="L129" s="99">
        <v>46</v>
      </c>
      <c r="M129" s="99">
        <f>SUM(E129:L129)-I129-F129</f>
        <v>192</v>
      </c>
      <c r="Q129" s="20" t="s">
        <v>6</v>
      </c>
    </row>
    <row r="130" spans="1:18" ht="15.75" customHeight="1" x14ac:dyDescent="0.2">
      <c r="A130" s="140">
        <v>5</v>
      </c>
      <c r="B130" s="284" t="s">
        <v>422</v>
      </c>
      <c r="C130" s="284" t="s">
        <v>423</v>
      </c>
      <c r="D130" s="284" t="s">
        <v>272</v>
      </c>
      <c r="E130" s="67"/>
      <c r="F130" s="99"/>
      <c r="G130" s="99">
        <v>36</v>
      </c>
      <c r="H130" s="67">
        <v>39</v>
      </c>
      <c r="I130" s="67">
        <v>46</v>
      </c>
      <c r="J130" s="67">
        <v>46</v>
      </c>
      <c r="K130" s="67">
        <v>46</v>
      </c>
      <c r="L130" s="67">
        <v>50</v>
      </c>
      <c r="M130" s="99">
        <f>SUM(E130:L130)-G130-H130</f>
        <v>188</v>
      </c>
    </row>
    <row r="131" spans="1:18" ht="15.75" customHeight="1" x14ac:dyDescent="0.2">
      <c r="A131" s="140">
        <v>6</v>
      </c>
      <c r="B131" s="287" t="s">
        <v>124</v>
      </c>
      <c r="C131" s="287" t="s">
        <v>68</v>
      </c>
      <c r="D131" s="277" t="s">
        <v>47</v>
      </c>
      <c r="E131" s="67">
        <v>39</v>
      </c>
      <c r="F131" s="99">
        <v>39</v>
      </c>
      <c r="G131" s="99">
        <v>33</v>
      </c>
      <c r="H131" s="99">
        <v>36</v>
      </c>
      <c r="I131" s="99">
        <v>36</v>
      </c>
      <c r="J131" s="99">
        <v>42</v>
      </c>
      <c r="K131" s="99">
        <v>42</v>
      </c>
      <c r="L131" s="99">
        <v>39</v>
      </c>
      <c r="M131" s="99">
        <f>SUM(E131:L131)-G131-H131-I131-E131</f>
        <v>162</v>
      </c>
      <c r="P131" s="20" t="s">
        <v>6</v>
      </c>
      <c r="R131" s="20" t="s">
        <v>6</v>
      </c>
    </row>
    <row r="132" spans="1:18" ht="15" customHeight="1" x14ac:dyDescent="0.2">
      <c r="A132" s="140">
        <v>7</v>
      </c>
      <c r="B132" s="292" t="s">
        <v>69</v>
      </c>
      <c r="C132" s="292" t="s">
        <v>70</v>
      </c>
      <c r="D132" s="277" t="s">
        <v>47</v>
      </c>
      <c r="E132" s="67">
        <v>42</v>
      </c>
      <c r="F132" s="99">
        <v>36</v>
      </c>
      <c r="G132" s="99">
        <v>31</v>
      </c>
      <c r="H132" s="99">
        <v>42</v>
      </c>
      <c r="I132" s="99">
        <v>31</v>
      </c>
      <c r="J132" s="99">
        <v>39</v>
      </c>
      <c r="K132" s="99">
        <v>36</v>
      </c>
      <c r="L132" s="99">
        <v>36</v>
      </c>
      <c r="M132" s="99">
        <f>SUM(E132:L132)-G132-I132-F132-K132</f>
        <v>159</v>
      </c>
    </row>
    <row r="133" spans="1:18" ht="15.75" customHeight="1" x14ac:dyDescent="0.2">
      <c r="A133" s="140">
        <v>8</v>
      </c>
      <c r="B133" s="284" t="s">
        <v>125</v>
      </c>
      <c r="C133" s="284" t="s">
        <v>126</v>
      </c>
      <c r="D133" s="281" t="s">
        <v>47</v>
      </c>
      <c r="E133" s="67">
        <v>36</v>
      </c>
      <c r="F133" s="67">
        <v>33</v>
      </c>
      <c r="G133" s="67">
        <v>27</v>
      </c>
      <c r="H133" s="67"/>
      <c r="I133" s="67">
        <v>29</v>
      </c>
      <c r="J133" s="67">
        <v>36</v>
      </c>
      <c r="K133" s="67">
        <v>33</v>
      </c>
      <c r="L133" s="67">
        <v>33</v>
      </c>
      <c r="M133" s="99">
        <f>SUM(E133:L133)-G133-I133-F133</f>
        <v>138</v>
      </c>
    </row>
    <row r="134" spans="1:18" ht="16.5" customHeight="1" x14ac:dyDescent="0.2">
      <c r="A134" s="140">
        <v>9</v>
      </c>
      <c r="B134" s="334" t="s">
        <v>80</v>
      </c>
      <c r="C134" s="334" t="s">
        <v>81</v>
      </c>
      <c r="D134" s="284" t="s">
        <v>47</v>
      </c>
      <c r="E134" s="97"/>
      <c r="F134" s="181"/>
      <c r="G134" s="181"/>
      <c r="H134" s="181"/>
      <c r="I134" s="181">
        <v>27</v>
      </c>
      <c r="J134" s="181">
        <v>29</v>
      </c>
      <c r="K134" s="181">
        <v>39</v>
      </c>
      <c r="L134" s="181">
        <v>42</v>
      </c>
      <c r="M134" s="128">
        <f>SUM(E134:L134)</f>
        <v>137</v>
      </c>
    </row>
    <row r="135" spans="1:18" ht="16.5" customHeight="1" x14ac:dyDescent="0.2">
      <c r="A135" s="140">
        <v>9</v>
      </c>
      <c r="B135" s="284" t="s">
        <v>95</v>
      </c>
      <c r="C135" s="284" t="s">
        <v>96</v>
      </c>
      <c r="D135" s="293" t="s">
        <v>64</v>
      </c>
      <c r="E135" s="97"/>
      <c r="F135" s="97"/>
      <c r="G135" s="97">
        <v>29</v>
      </c>
      <c r="H135" s="97">
        <v>33</v>
      </c>
      <c r="I135" s="97">
        <v>33</v>
      </c>
      <c r="J135" s="97">
        <v>25</v>
      </c>
      <c r="K135" s="97">
        <v>29</v>
      </c>
      <c r="L135" s="97">
        <v>31</v>
      </c>
      <c r="M135" s="99">
        <f>SUM(E135:L135)-J135-G135</f>
        <v>126</v>
      </c>
    </row>
    <row r="136" spans="1:18" ht="16.5" customHeight="1" x14ac:dyDescent="0.2">
      <c r="A136" s="140">
        <v>11</v>
      </c>
      <c r="B136" s="284" t="s">
        <v>84</v>
      </c>
      <c r="C136" s="284" t="s">
        <v>85</v>
      </c>
      <c r="D136" s="277" t="s">
        <v>47</v>
      </c>
      <c r="E136" s="99">
        <v>33</v>
      </c>
      <c r="F136" s="99">
        <v>31</v>
      </c>
      <c r="G136" s="99">
        <v>27</v>
      </c>
      <c r="H136" s="99">
        <v>29</v>
      </c>
      <c r="I136" s="99"/>
      <c r="J136" s="99"/>
      <c r="K136" s="99"/>
      <c r="L136" s="99"/>
      <c r="M136" s="99">
        <f t="shared" ref="M136" si="6">SUM(E136:L136)</f>
        <v>120</v>
      </c>
    </row>
    <row r="137" spans="1:18" ht="17.25" customHeight="1" x14ac:dyDescent="0.2">
      <c r="A137" s="140">
        <v>12</v>
      </c>
      <c r="B137" s="288" t="s">
        <v>90</v>
      </c>
      <c r="C137" s="288" t="s">
        <v>91</v>
      </c>
      <c r="D137" s="284" t="s">
        <v>47</v>
      </c>
      <c r="E137" s="97"/>
      <c r="F137" s="181"/>
      <c r="G137" s="181"/>
      <c r="H137" s="181"/>
      <c r="I137" s="181">
        <v>23</v>
      </c>
      <c r="J137" s="181">
        <v>31</v>
      </c>
      <c r="K137" s="181">
        <v>31</v>
      </c>
      <c r="L137" s="181">
        <v>29</v>
      </c>
      <c r="M137" s="128">
        <f>SUM(E137:L137)</f>
        <v>114</v>
      </c>
    </row>
    <row r="138" spans="1:18" ht="17.25" customHeight="1" x14ac:dyDescent="0.2">
      <c r="A138" s="140">
        <v>13</v>
      </c>
      <c r="B138" s="335" t="s">
        <v>334</v>
      </c>
      <c r="C138" s="336" t="s">
        <v>72</v>
      </c>
      <c r="D138" s="332" t="s">
        <v>73</v>
      </c>
      <c r="E138" s="67"/>
      <c r="F138" s="99">
        <v>55</v>
      </c>
      <c r="G138" s="99">
        <v>55</v>
      </c>
      <c r="H138" s="99"/>
      <c r="I138" s="99"/>
      <c r="J138" s="99"/>
      <c r="K138" s="99"/>
      <c r="L138" s="99"/>
      <c r="M138" s="99">
        <f>SUM(E138:L138)</f>
        <v>110</v>
      </c>
    </row>
    <row r="139" spans="1:18" ht="17.25" customHeight="1" x14ac:dyDescent="0.2">
      <c r="A139" s="140">
        <v>14</v>
      </c>
      <c r="B139" s="284" t="s">
        <v>39</v>
      </c>
      <c r="C139" s="284" t="s">
        <v>40</v>
      </c>
      <c r="D139" s="333" t="s">
        <v>272</v>
      </c>
      <c r="E139" s="181"/>
      <c r="F139" s="181"/>
      <c r="G139" s="181">
        <v>23</v>
      </c>
      <c r="H139" s="181">
        <v>31</v>
      </c>
      <c r="I139" s="181">
        <v>25</v>
      </c>
      <c r="J139" s="181">
        <v>25</v>
      </c>
      <c r="K139" s="181">
        <v>27</v>
      </c>
      <c r="L139" s="181"/>
      <c r="M139" s="128">
        <f>SUM(E139:L139)-G139</f>
        <v>108</v>
      </c>
    </row>
    <row r="140" spans="1:18" ht="17.25" customHeight="1" x14ac:dyDescent="0.2">
      <c r="A140" s="140">
        <v>14</v>
      </c>
      <c r="B140" s="284" t="s">
        <v>107</v>
      </c>
      <c r="C140" s="284" t="s">
        <v>108</v>
      </c>
      <c r="D140" s="284" t="s">
        <v>64</v>
      </c>
      <c r="E140" s="97"/>
      <c r="F140" s="181"/>
      <c r="G140" s="181"/>
      <c r="H140" s="181">
        <v>27</v>
      </c>
      <c r="I140" s="181">
        <v>16</v>
      </c>
      <c r="J140" s="181">
        <v>18</v>
      </c>
      <c r="K140" s="181">
        <v>20</v>
      </c>
      <c r="L140" s="181">
        <v>23</v>
      </c>
      <c r="M140" s="128">
        <f>SUM(E140:L140)-I140</f>
        <v>88</v>
      </c>
    </row>
    <row r="141" spans="1:18" ht="17.25" customHeight="1" x14ac:dyDescent="0.2">
      <c r="A141" s="140">
        <v>16</v>
      </c>
      <c r="B141" s="284" t="s">
        <v>122</v>
      </c>
      <c r="C141" s="284" t="s">
        <v>123</v>
      </c>
      <c r="D141" s="284" t="s">
        <v>64</v>
      </c>
      <c r="E141" s="67">
        <v>46</v>
      </c>
      <c r="F141" s="128"/>
      <c r="G141" s="128">
        <v>39</v>
      </c>
      <c r="H141" s="77"/>
      <c r="I141" s="77"/>
      <c r="J141" s="77"/>
      <c r="K141" s="67"/>
      <c r="L141" s="67"/>
      <c r="M141" s="99">
        <f t="shared" ref="M141" si="7">SUM(E141:L141)</f>
        <v>85</v>
      </c>
    </row>
    <row r="142" spans="1:18" ht="17.25" customHeight="1" x14ac:dyDescent="0.2">
      <c r="A142" s="140">
        <v>17</v>
      </c>
      <c r="B142" s="288" t="s">
        <v>118</v>
      </c>
      <c r="C142" s="288" t="s">
        <v>119</v>
      </c>
      <c r="D142" s="312" t="s">
        <v>47</v>
      </c>
      <c r="E142" s="181"/>
      <c r="F142" s="181"/>
      <c r="G142" s="181"/>
      <c r="H142" s="181"/>
      <c r="I142" s="181">
        <v>17</v>
      </c>
      <c r="J142" s="181">
        <v>20</v>
      </c>
      <c r="K142" s="181">
        <v>21</v>
      </c>
      <c r="L142" s="181">
        <v>23</v>
      </c>
      <c r="M142" s="128">
        <f>SUM(E142:L142)</f>
        <v>81</v>
      </c>
    </row>
    <row r="143" spans="1:18" ht="17.25" customHeight="1" x14ac:dyDescent="0.2">
      <c r="A143" s="140">
        <v>18</v>
      </c>
      <c r="B143" s="288" t="s">
        <v>93</v>
      </c>
      <c r="C143" s="288" t="s">
        <v>94</v>
      </c>
      <c r="D143" s="312" t="s">
        <v>56</v>
      </c>
      <c r="E143" s="97"/>
      <c r="F143" s="181"/>
      <c r="G143" s="181"/>
      <c r="H143" s="181"/>
      <c r="I143" s="181">
        <v>20</v>
      </c>
      <c r="J143" s="181">
        <v>33</v>
      </c>
      <c r="K143" s="181">
        <v>25</v>
      </c>
      <c r="L143" s="181"/>
      <c r="M143" s="128">
        <f>SUM(E143:L143)</f>
        <v>78</v>
      </c>
    </row>
    <row r="144" spans="1:18" ht="17.25" customHeight="1" x14ac:dyDescent="0.2">
      <c r="A144" s="140">
        <v>19</v>
      </c>
      <c r="B144" s="285" t="s">
        <v>92</v>
      </c>
      <c r="C144" s="285" t="s">
        <v>53</v>
      </c>
      <c r="D144" s="284" t="s">
        <v>47</v>
      </c>
      <c r="E144" s="97"/>
      <c r="F144" s="97"/>
      <c r="G144" s="97"/>
      <c r="H144" s="97"/>
      <c r="I144" s="97">
        <v>16</v>
      </c>
      <c r="J144" s="97">
        <v>19</v>
      </c>
      <c r="K144" s="97">
        <v>19</v>
      </c>
      <c r="L144" s="97">
        <v>19</v>
      </c>
      <c r="M144" s="99">
        <f>SUM(E144:L144)</f>
        <v>73</v>
      </c>
    </row>
    <row r="145" spans="1:13" ht="17.25" customHeight="1" x14ac:dyDescent="0.2">
      <c r="A145" s="140">
        <v>20</v>
      </c>
      <c r="B145" s="235" t="s">
        <v>86</v>
      </c>
      <c r="C145" s="235" t="s">
        <v>87</v>
      </c>
      <c r="D145" s="284" t="s">
        <v>47</v>
      </c>
      <c r="E145" s="97"/>
      <c r="F145" s="181"/>
      <c r="G145" s="181"/>
      <c r="H145" s="181"/>
      <c r="I145" s="181">
        <v>21</v>
      </c>
      <c r="J145" s="181">
        <v>21</v>
      </c>
      <c r="K145" s="181">
        <v>23</v>
      </c>
      <c r="L145" s="181"/>
      <c r="M145" s="128">
        <f t="shared" ref="M145" si="8">SUM(E145:L145)</f>
        <v>65</v>
      </c>
    </row>
    <row r="146" spans="1:13" ht="17.25" customHeight="1" x14ac:dyDescent="0.2">
      <c r="A146" s="313">
        <v>21</v>
      </c>
      <c r="B146" s="285" t="s">
        <v>88</v>
      </c>
      <c r="C146" s="285" t="s">
        <v>89</v>
      </c>
      <c r="D146" s="284" t="s">
        <v>56</v>
      </c>
      <c r="E146" s="97"/>
      <c r="F146" s="181"/>
      <c r="G146" s="181"/>
      <c r="H146" s="181"/>
      <c r="I146" s="181">
        <v>19</v>
      </c>
      <c r="J146" s="181">
        <v>29</v>
      </c>
      <c r="K146" s="181"/>
      <c r="L146" s="181"/>
      <c r="M146" s="128">
        <f>SUM(E146:L146)</f>
        <v>48</v>
      </c>
    </row>
    <row r="147" spans="1:13" ht="17.25" customHeight="1" x14ac:dyDescent="0.2">
      <c r="A147" s="140">
        <v>22</v>
      </c>
      <c r="B147" s="227" t="s">
        <v>116</v>
      </c>
      <c r="C147" s="227" t="s">
        <v>117</v>
      </c>
      <c r="D147" s="227" t="s">
        <v>47</v>
      </c>
      <c r="E147" s="10"/>
      <c r="F147" s="10"/>
      <c r="G147" s="10"/>
      <c r="H147" s="10"/>
      <c r="I147" s="10"/>
      <c r="J147" s="10"/>
      <c r="K147" s="10"/>
      <c r="L147" s="222">
        <v>27</v>
      </c>
      <c r="M147" s="128">
        <f>SUM(E147:L147)</f>
        <v>27</v>
      </c>
    </row>
    <row r="148" spans="1:13" ht="17.25" customHeight="1" x14ac:dyDescent="0.2">
      <c r="A148" s="140">
        <v>22</v>
      </c>
      <c r="B148" s="227" t="s">
        <v>302</v>
      </c>
      <c r="C148" s="227" t="s">
        <v>303</v>
      </c>
      <c r="D148" s="227" t="s">
        <v>64</v>
      </c>
      <c r="E148" s="10"/>
      <c r="F148" s="10"/>
      <c r="G148" s="10"/>
      <c r="H148" s="10"/>
      <c r="I148" s="10"/>
      <c r="J148" s="10"/>
      <c r="K148" s="10"/>
      <c r="L148" s="222">
        <v>27</v>
      </c>
      <c r="M148" s="128">
        <f>SUM(E148:L148)</f>
        <v>27</v>
      </c>
    </row>
    <row r="149" spans="1:13" ht="17.25" customHeight="1" x14ac:dyDescent="0.2">
      <c r="A149" s="313">
        <v>24</v>
      </c>
      <c r="B149" s="227" t="s">
        <v>57</v>
      </c>
      <c r="C149" s="227" t="s">
        <v>58</v>
      </c>
      <c r="D149" s="227" t="s">
        <v>47</v>
      </c>
      <c r="E149" s="10"/>
      <c r="F149" s="10"/>
      <c r="G149" s="10"/>
      <c r="H149" s="10"/>
      <c r="I149" s="10"/>
      <c r="J149" s="10"/>
      <c r="K149" s="10"/>
      <c r="L149" s="222">
        <v>18</v>
      </c>
      <c r="M149" s="128">
        <f>SUM(E149:L149)</f>
        <v>18</v>
      </c>
    </row>
    <row r="150" spans="1:13" ht="17.25" customHeight="1" x14ac:dyDescent="0.2">
      <c r="A150" s="313">
        <v>25</v>
      </c>
      <c r="B150" s="262" t="s">
        <v>67</v>
      </c>
      <c r="C150" s="262" t="s">
        <v>68</v>
      </c>
      <c r="D150" s="262" t="s">
        <v>47</v>
      </c>
      <c r="E150" s="184"/>
      <c r="F150" s="184"/>
      <c r="G150" s="184"/>
      <c r="H150" s="184"/>
      <c r="I150" s="184"/>
      <c r="J150" s="184"/>
      <c r="K150" s="184"/>
      <c r="L150" s="221">
        <v>17</v>
      </c>
      <c r="M150" s="128">
        <f>SUM(E150:L150)</f>
        <v>17</v>
      </c>
    </row>
    <row r="151" spans="1:13" ht="17.25" customHeight="1" x14ac:dyDescent="0.2">
      <c r="A151" s="14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8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23"/>
      <c r="B153" s="16" t="s">
        <v>387</v>
      </c>
      <c r="C153" s="36"/>
      <c r="D153" s="61"/>
      <c r="E153" s="62"/>
      <c r="F153" s="62"/>
      <c r="G153" s="62"/>
      <c r="H153" s="62"/>
      <c r="I153" s="62"/>
      <c r="J153" s="62"/>
      <c r="K153" s="62"/>
      <c r="L153" s="62"/>
      <c r="M153" s="63"/>
    </row>
    <row r="154" spans="1:13" ht="29.25" customHeight="1" x14ac:dyDescent="0.2">
      <c r="A154" s="115"/>
      <c r="B154" s="27" t="s">
        <v>4</v>
      </c>
      <c r="C154" s="28" t="s">
        <v>5</v>
      </c>
      <c r="D154" s="29" t="s">
        <v>3</v>
      </c>
      <c r="E154" s="64" t="s">
        <v>32</v>
      </c>
      <c r="F154" s="118" t="s">
        <v>33</v>
      </c>
      <c r="G154" s="161" t="s">
        <v>357</v>
      </c>
      <c r="H154" s="113" t="s">
        <v>358</v>
      </c>
      <c r="I154" s="112" t="s">
        <v>34</v>
      </c>
      <c r="J154" s="112" t="s">
        <v>35</v>
      </c>
      <c r="K154" s="119" t="s">
        <v>36</v>
      </c>
      <c r="L154" s="112" t="s">
        <v>37</v>
      </c>
      <c r="M154" s="113" t="s">
        <v>38</v>
      </c>
    </row>
    <row r="155" spans="1:13" ht="17.25" customHeight="1" x14ac:dyDescent="0.2">
      <c r="A155" s="348">
        <v>1</v>
      </c>
      <c r="B155" s="338" t="s">
        <v>129</v>
      </c>
      <c r="C155" s="338" t="s">
        <v>130</v>
      </c>
      <c r="D155" s="362" t="s">
        <v>272</v>
      </c>
      <c r="E155" s="398"/>
      <c r="F155" s="340"/>
      <c r="G155" s="342">
        <v>55</v>
      </c>
      <c r="H155" s="342"/>
      <c r="I155" s="342">
        <v>55</v>
      </c>
      <c r="J155" s="342">
        <v>55</v>
      </c>
      <c r="K155" s="342">
        <v>55</v>
      </c>
      <c r="L155" s="342"/>
      <c r="M155" s="340">
        <f>SUM(E155:L155)</f>
        <v>220</v>
      </c>
    </row>
    <row r="156" spans="1:13" ht="17.25" customHeight="1" x14ac:dyDescent="0.2">
      <c r="A156" s="140"/>
      <c r="B156" s="244"/>
      <c r="C156" s="244"/>
      <c r="D156" s="245"/>
      <c r="E156" s="254"/>
      <c r="F156" s="254"/>
      <c r="G156" s="254"/>
      <c r="H156" s="254"/>
      <c r="I156" s="254"/>
      <c r="J156" s="254"/>
      <c r="K156" s="254"/>
      <c r="L156" s="254"/>
      <c r="M156" s="255">
        <f t="shared" ref="M156" si="9">SUM(E156:L156)</f>
        <v>0</v>
      </c>
    </row>
    <row r="157" spans="1:13" ht="16.5" customHeight="1" x14ac:dyDescent="0.2">
      <c r="A157" s="140"/>
      <c r="B157" s="247"/>
      <c r="C157" s="247"/>
      <c r="D157" s="248"/>
      <c r="E157" s="254"/>
      <c r="F157" s="254"/>
      <c r="G157" s="254"/>
      <c r="H157" s="254"/>
      <c r="I157" s="254"/>
      <c r="J157" s="254"/>
      <c r="K157" s="254"/>
      <c r="L157" s="254"/>
      <c r="M157" s="255">
        <f>SUM(E157:L157)</f>
        <v>0</v>
      </c>
    </row>
    <row r="158" spans="1:13" ht="15.75" customHeight="1" x14ac:dyDescent="0.2">
      <c r="A158" s="140"/>
      <c r="B158" s="311"/>
      <c r="C158" s="311"/>
      <c r="D158" s="311"/>
      <c r="E158" s="254"/>
      <c r="F158" s="254"/>
      <c r="G158" s="254"/>
      <c r="H158" s="254"/>
      <c r="I158" s="254"/>
      <c r="J158" s="254"/>
      <c r="K158" s="254"/>
      <c r="L158" s="254"/>
      <c r="M158" s="255">
        <f>SUM(E158:L158)</f>
        <v>0</v>
      </c>
    </row>
  </sheetData>
  <pageMargins left="0.7" right="0.7" top="0.75" bottom="0.75" header="0.3" footer="0.3"/>
  <pageSetup paperSize="9" orientation="portrait" r:id="rId1"/>
  <ignoredErrors>
    <ignoredError sqref="M83 M89 M91 M22 M1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85" zoomScaleNormal="85" workbookViewId="0">
      <selection activeCell="P11" sqref="P11"/>
    </sheetView>
  </sheetViews>
  <sheetFormatPr defaultColWidth="12.5703125" defaultRowHeight="15" customHeight="1" x14ac:dyDescent="0.2"/>
  <cols>
    <col min="1" max="1" width="5.5703125" style="4" customWidth="1"/>
    <col min="2" max="2" width="20.85546875" customWidth="1"/>
    <col min="3" max="3" width="21.28515625" customWidth="1"/>
    <col min="4" max="4" width="17.7109375" customWidth="1"/>
    <col min="5" max="5" width="14.85546875" customWidth="1"/>
    <col min="6" max="6" width="20.28515625" customWidth="1"/>
    <col min="7" max="9" width="3.85546875" customWidth="1"/>
    <col min="10" max="12" width="4" customWidth="1"/>
    <col min="13" max="13" width="3.42578125" customWidth="1"/>
    <col min="14" max="14" width="3.85546875" customWidth="1"/>
    <col min="15" max="15" width="7.5703125" customWidth="1"/>
    <col min="16" max="16" width="7.140625" customWidth="1"/>
    <col min="17" max="17" width="7.5703125" customWidth="1"/>
    <col min="18" max="18" width="7" customWidth="1"/>
  </cols>
  <sheetData>
    <row r="1" spans="1:19" ht="19.5" customHeight="1" x14ac:dyDescent="0.2">
      <c r="A1" s="38"/>
      <c r="B1" s="18" t="s">
        <v>10</v>
      </c>
      <c r="C1" s="39"/>
      <c r="D1" s="25"/>
      <c r="E1" s="61"/>
      <c r="F1" s="62"/>
      <c r="G1" s="62"/>
      <c r="H1" s="62"/>
      <c r="I1" s="62"/>
      <c r="J1" s="62"/>
      <c r="K1" s="62"/>
      <c r="L1" s="62"/>
      <c r="M1" s="62"/>
      <c r="N1" s="62"/>
      <c r="O1" s="142"/>
      <c r="P1" s="111"/>
      <c r="Q1" s="111"/>
      <c r="R1" s="111"/>
      <c r="S1" s="111"/>
    </row>
    <row r="2" spans="1:19" ht="24" customHeight="1" x14ac:dyDescent="0.2">
      <c r="A2" s="33" t="s">
        <v>0</v>
      </c>
      <c r="B2" s="33" t="s">
        <v>4</v>
      </c>
      <c r="C2" s="33" t="s">
        <v>5</v>
      </c>
      <c r="D2" s="33" t="s">
        <v>1</v>
      </c>
      <c r="E2" s="33" t="s">
        <v>2</v>
      </c>
      <c r="F2" s="33" t="s">
        <v>3</v>
      </c>
      <c r="G2" s="64" t="s">
        <v>32</v>
      </c>
      <c r="H2" s="118" t="s">
        <v>33</v>
      </c>
      <c r="I2" s="161" t="s">
        <v>357</v>
      </c>
      <c r="J2" s="113" t="s">
        <v>358</v>
      </c>
      <c r="K2" s="112" t="s">
        <v>34</v>
      </c>
      <c r="L2" s="112" t="s">
        <v>35</v>
      </c>
      <c r="M2" s="119" t="s">
        <v>36</v>
      </c>
      <c r="N2" s="112" t="s">
        <v>37</v>
      </c>
      <c r="O2" s="113" t="s">
        <v>38</v>
      </c>
      <c r="P2" s="143"/>
      <c r="Q2" s="143"/>
      <c r="R2" s="144"/>
      <c r="S2" s="111"/>
    </row>
    <row r="3" spans="1:19" ht="19.5" customHeight="1" x14ac:dyDescent="0.2">
      <c r="A3" s="337">
        <v>1</v>
      </c>
      <c r="B3" s="405" t="s">
        <v>213</v>
      </c>
      <c r="C3" s="405" t="s">
        <v>75</v>
      </c>
      <c r="D3" s="405" t="s">
        <v>92</v>
      </c>
      <c r="E3" s="405" t="s">
        <v>168</v>
      </c>
      <c r="F3" s="391" t="s">
        <v>47</v>
      </c>
      <c r="G3" s="346"/>
      <c r="H3" s="343"/>
      <c r="I3" s="343"/>
      <c r="J3" s="343"/>
      <c r="K3" s="343">
        <v>55</v>
      </c>
      <c r="L3" s="343">
        <v>55</v>
      </c>
      <c r="M3" s="355">
        <v>55</v>
      </c>
      <c r="N3" s="355">
        <v>50</v>
      </c>
      <c r="O3" s="354">
        <f>SUM(G3:N3)</f>
        <v>215</v>
      </c>
      <c r="P3" s="48"/>
      <c r="Q3" s="48"/>
      <c r="R3" s="48"/>
      <c r="S3" s="111"/>
    </row>
    <row r="4" spans="1:19" ht="19.5" customHeight="1" x14ac:dyDescent="0.2">
      <c r="A4" s="337">
        <v>2</v>
      </c>
      <c r="B4" s="373" t="s">
        <v>213</v>
      </c>
      <c r="C4" s="373" t="s">
        <v>75</v>
      </c>
      <c r="D4" s="373" t="s">
        <v>86</v>
      </c>
      <c r="E4" s="373" t="s">
        <v>87</v>
      </c>
      <c r="F4" s="374" t="s">
        <v>47</v>
      </c>
      <c r="G4" s="343">
        <v>50</v>
      </c>
      <c r="H4" s="343">
        <v>55</v>
      </c>
      <c r="I4" s="343">
        <v>55</v>
      </c>
      <c r="J4" s="343">
        <v>50</v>
      </c>
      <c r="K4" s="343"/>
      <c r="L4" s="343"/>
      <c r="M4" s="343"/>
      <c r="N4" s="382"/>
      <c r="O4" s="346">
        <f>SUM(G4:N4)</f>
        <v>210</v>
      </c>
      <c r="P4" s="48"/>
      <c r="Q4" s="48"/>
      <c r="R4" s="48"/>
      <c r="S4" s="111"/>
    </row>
    <row r="5" spans="1:19" s="3" customFormat="1" ht="20.100000000000001" customHeight="1" x14ac:dyDescent="0.2">
      <c r="A5" s="337">
        <v>3</v>
      </c>
      <c r="B5" s="396" t="s">
        <v>214</v>
      </c>
      <c r="C5" s="396" t="s">
        <v>117</v>
      </c>
      <c r="D5" s="396" t="s">
        <v>164</v>
      </c>
      <c r="E5" s="396" t="s">
        <v>165</v>
      </c>
      <c r="F5" s="397" t="s">
        <v>47</v>
      </c>
      <c r="G5" s="355">
        <v>46</v>
      </c>
      <c r="H5" s="355">
        <v>50</v>
      </c>
      <c r="I5" s="355">
        <v>46</v>
      </c>
      <c r="J5" s="355">
        <v>55</v>
      </c>
      <c r="K5" s="355">
        <v>50</v>
      </c>
      <c r="L5" s="355">
        <v>50</v>
      </c>
      <c r="M5" s="343">
        <v>50</v>
      </c>
      <c r="N5" s="382">
        <v>46</v>
      </c>
      <c r="O5" s="346">
        <f>SUM(G5:N5)-G5-I5-H5-N5</f>
        <v>205</v>
      </c>
      <c r="P5" s="145"/>
      <c r="Q5" s="145"/>
      <c r="R5" s="145"/>
    </row>
    <row r="6" spans="1:19" ht="19.5" customHeight="1" x14ac:dyDescent="0.2">
      <c r="A6" s="104">
        <v>4</v>
      </c>
      <c r="B6" s="227" t="s">
        <v>215</v>
      </c>
      <c r="C6" s="227" t="s">
        <v>216</v>
      </c>
      <c r="D6" s="227" t="s">
        <v>199</v>
      </c>
      <c r="E6" s="227" t="s">
        <v>200</v>
      </c>
      <c r="F6" s="227" t="s">
        <v>47</v>
      </c>
      <c r="G6" s="99">
        <v>55</v>
      </c>
      <c r="H6" s="67">
        <v>46</v>
      </c>
      <c r="I6" s="67">
        <v>42</v>
      </c>
      <c r="J6" s="67">
        <v>46</v>
      </c>
      <c r="K6" s="67">
        <v>42</v>
      </c>
      <c r="L6" s="67">
        <v>42</v>
      </c>
      <c r="M6" s="67"/>
      <c r="N6" s="65">
        <v>55</v>
      </c>
      <c r="O6" s="99">
        <f>SUM(G6:N6)-I6-K6-L6</f>
        <v>202</v>
      </c>
      <c r="P6" s="145"/>
      <c r="Q6" s="145"/>
      <c r="R6" s="145"/>
      <c r="S6" s="111"/>
    </row>
    <row r="7" spans="1:19" ht="19.5" customHeight="1" x14ac:dyDescent="0.2">
      <c r="A7" s="104">
        <v>5</v>
      </c>
      <c r="B7" s="239" t="s">
        <v>217</v>
      </c>
      <c r="C7" s="239" t="s">
        <v>218</v>
      </c>
      <c r="D7" s="239" t="s">
        <v>193</v>
      </c>
      <c r="E7" s="239" t="s">
        <v>194</v>
      </c>
      <c r="F7" s="227" t="s">
        <v>73</v>
      </c>
      <c r="G7" s="67">
        <v>42</v>
      </c>
      <c r="H7" s="67">
        <v>42</v>
      </c>
      <c r="I7" s="67">
        <v>50</v>
      </c>
      <c r="J7" s="67">
        <v>42</v>
      </c>
      <c r="K7" s="67"/>
      <c r="L7" s="67"/>
      <c r="M7" s="67"/>
      <c r="N7" s="65"/>
      <c r="O7" s="99">
        <f t="shared" ref="O7" si="0">SUM(G7:N7)</f>
        <v>176</v>
      </c>
      <c r="P7" s="145"/>
      <c r="Q7" s="145"/>
      <c r="R7" s="145"/>
      <c r="S7" s="111"/>
    </row>
    <row r="8" spans="1:19" ht="19.5" customHeight="1" x14ac:dyDescent="0.2">
      <c r="A8" s="104">
        <v>6</v>
      </c>
      <c r="B8" s="239" t="s">
        <v>231</v>
      </c>
      <c r="C8" s="239" t="s">
        <v>232</v>
      </c>
      <c r="D8" s="239" t="s">
        <v>88</v>
      </c>
      <c r="E8" s="227" t="s">
        <v>89</v>
      </c>
      <c r="F8" s="227" t="s">
        <v>56</v>
      </c>
      <c r="G8" s="67">
        <v>31</v>
      </c>
      <c r="H8" s="67"/>
      <c r="I8" s="67">
        <v>39</v>
      </c>
      <c r="J8" s="67"/>
      <c r="K8" s="67">
        <v>39</v>
      </c>
      <c r="L8" s="67">
        <v>46</v>
      </c>
      <c r="M8" s="77"/>
      <c r="N8" s="192">
        <v>42</v>
      </c>
      <c r="O8" s="128">
        <f>SUM(G8:N8)-G8</f>
        <v>166</v>
      </c>
      <c r="P8" s="145"/>
      <c r="Q8" s="145"/>
      <c r="R8" s="145"/>
      <c r="S8" s="111"/>
    </row>
    <row r="9" spans="1:19" ht="19.5" customHeight="1" x14ac:dyDescent="0.2">
      <c r="A9" s="104">
        <v>7</v>
      </c>
      <c r="B9" s="297" t="s">
        <v>484</v>
      </c>
      <c r="C9" s="297" t="s">
        <v>485</v>
      </c>
      <c r="D9" s="297" t="s">
        <v>486</v>
      </c>
      <c r="E9" s="297" t="s">
        <v>485</v>
      </c>
      <c r="F9" s="297" t="s">
        <v>64</v>
      </c>
      <c r="G9" s="222"/>
      <c r="H9" s="222"/>
      <c r="I9" s="222"/>
      <c r="J9" s="222"/>
      <c r="K9" s="97">
        <v>36</v>
      </c>
      <c r="L9" s="97">
        <v>39</v>
      </c>
      <c r="M9" s="181">
        <v>46</v>
      </c>
      <c r="N9" s="181"/>
      <c r="O9" s="128">
        <f t="shared" ref="O9:O11" si="1">SUM(G9:N9)</f>
        <v>121</v>
      </c>
      <c r="P9" s="145"/>
      <c r="Q9" s="145"/>
      <c r="R9" s="145"/>
      <c r="S9" s="111"/>
    </row>
    <row r="10" spans="1:19" ht="19.5" customHeight="1" x14ac:dyDescent="0.2">
      <c r="A10" s="104">
        <v>8</v>
      </c>
      <c r="B10" s="227" t="s">
        <v>219</v>
      </c>
      <c r="C10" s="227" t="s">
        <v>220</v>
      </c>
      <c r="D10" s="227" t="s">
        <v>90</v>
      </c>
      <c r="E10" s="227" t="s">
        <v>91</v>
      </c>
      <c r="F10" s="227" t="s">
        <v>47</v>
      </c>
      <c r="G10" s="67">
        <v>33</v>
      </c>
      <c r="H10" s="67">
        <v>39</v>
      </c>
      <c r="I10" s="67"/>
      <c r="J10" s="67"/>
      <c r="K10" s="67"/>
      <c r="L10" s="67"/>
      <c r="M10" s="67"/>
      <c r="N10" s="65"/>
      <c r="O10" s="99">
        <f t="shared" si="1"/>
        <v>72</v>
      </c>
      <c r="P10" s="145"/>
      <c r="Q10" s="145"/>
      <c r="R10" s="145"/>
      <c r="S10" s="111"/>
    </row>
    <row r="11" spans="1:19" ht="19.5" customHeight="1" x14ac:dyDescent="0.2">
      <c r="A11" s="104">
        <v>8</v>
      </c>
      <c r="B11" s="227" t="s">
        <v>230</v>
      </c>
      <c r="C11" s="227" t="s">
        <v>94</v>
      </c>
      <c r="D11" s="227" t="s">
        <v>171</v>
      </c>
      <c r="E11" s="227" t="s">
        <v>172</v>
      </c>
      <c r="F11" s="227" t="s">
        <v>56</v>
      </c>
      <c r="G11" s="99">
        <v>36</v>
      </c>
      <c r="H11" s="67"/>
      <c r="I11" s="67">
        <v>36</v>
      </c>
      <c r="J11" s="67"/>
      <c r="K11" s="67"/>
      <c r="L11" s="67"/>
      <c r="M11" s="67"/>
      <c r="N11" s="65"/>
      <c r="O11" s="99">
        <f t="shared" si="1"/>
        <v>72</v>
      </c>
      <c r="P11" s="145"/>
      <c r="Q11" s="145"/>
      <c r="R11" s="145"/>
      <c r="S11" s="111"/>
    </row>
    <row r="12" spans="1:19" ht="19.5" customHeight="1" x14ac:dyDescent="0.2">
      <c r="A12" s="104">
        <v>10</v>
      </c>
      <c r="B12" s="297" t="s">
        <v>369</v>
      </c>
      <c r="C12" s="297" t="s">
        <v>483</v>
      </c>
      <c r="D12" s="297" t="s">
        <v>109</v>
      </c>
      <c r="E12" s="297" t="s">
        <v>368</v>
      </c>
      <c r="F12" s="297" t="s">
        <v>44</v>
      </c>
      <c r="G12" s="222"/>
      <c r="H12" s="222"/>
      <c r="I12" s="222"/>
      <c r="J12" s="222"/>
      <c r="K12" s="97">
        <v>46</v>
      </c>
      <c r="L12" s="97"/>
      <c r="M12" s="181"/>
      <c r="N12" s="181"/>
      <c r="O12" s="128">
        <f>SUM(G12:N12)</f>
        <v>46</v>
      </c>
      <c r="P12" s="145"/>
      <c r="Q12" s="145"/>
      <c r="R12" s="145"/>
      <c r="S12" s="111"/>
    </row>
    <row r="13" spans="1:19" ht="19.5" customHeight="1" x14ac:dyDescent="0.2">
      <c r="A13" s="104">
        <v>11</v>
      </c>
      <c r="B13" s="199" t="s">
        <v>448</v>
      </c>
      <c r="C13" s="199" t="s">
        <v>566</v>
      </c>
      <c r="D13" s="199" t="s">
        <v>567</v>
      </c>
      <c r="E13" s="199" t="s">
        <v>185</v>
      </c>
      <c r="F13" s="199" t="s">
        <v>56</v>
      </c>
      <c r="G13" s="196"/>
      <c r="H13" s="196"/>
      <c r="I13" s="196"/>
      <c r="J13" s="196"/>
      <c r="K13" s="196"/>
      <c r="L13" s="196"/>
      <c r="M13" s="196"/>
      <c r="N13" s="188">
        <v>39</v>
      </c>
      <c r="O13" s="99">
        <f>SUM(G13:N13)</f>
        <v>39</v>
      </c>
      <c r="P13" s="145"/>
      <c r="Q13" s="145"/>
      <c r="R13" s="145"/>
      <c r="S13" s="111"/>
    </row>
    <row r="14" spans="1:19" ht="19.5" customHeight="1" x14ac:dyDescent="0.2">
      <c r="A14" s="104">
        <v>11</v>
      </c>
      <c r="B14" s="227" t="s">
        <v>136</v>
      </c>
      <c r="C14" s="227" t="s">
        <v>137</v>
      </c>
      <c r="D14" s="227" t="s">
        <v>178</v>
      </c>
      <c r="E14" s="227" t="s">
        <v>179</v>
      </c>
      <c r="F14" s="227" t="s">
        <v>56</v>
      </c>
      <c r="G14" s="99">
        <v>39</v>
      </c>
      <c r="H14" s="67"/>
      <c r="I14" s="67"/>
      <c r="J14" s="67"/>
      <c r="K14" s="67"/>
      <c r="L14" s="67"/>
      <c r="M14" s="67"/>
      <c r="N14" s="67"/>
      <c r="O14" s="128">
        <f>SUM(G14:N14)</f>
        <v>39</v>
      </c>
      <c r="P14" s="110"/>
    </row>
    <row r="15" spans="1:19" ht="19.5" customHeight="1" x14ac:dyDescent="0.2">
      <c r="A15" s="104">
        <v>11</v>
      </c>
      <c r="B15" s="298" t="s">
        <v>443</v>
      </c>
      <c r="C15" s="298" t="s">
        <v>444</v>
      </c>
      <c r="D15" s="298" t="s">
        <v>445</v>
      </c>
      <c r="E15" s="227" t="s">
        <v>446</v>
      </c>
      <c r="F15" s="227" t="s">
        <v>447</v>
      </c>
      <c r="G15" s="77"/>
      <c r="H15" s="77"/>
      <c r="I15" s="77"/>
      <c r="J15" s="77">
        <v>39</v>
      </c>
      <c r="K15" s="77"/>
      <c r="L15" s="77"/>
      <c r="M15" s="77"/>
      <c r="N15" s="206"/>
      <c r="O15" s="128">
        <f>SUM(G15:N15)</f>
        <v>39</v>
      </c>
      <c r="P15" s="110"/>
    </row>
    <row r="16" spans="1:19" ht="19.5" customHeight="1" x14ac:dyDescent="0.2">
      <c r="A16" s="104">
        <v>14</v>
      </c>
      <c r="B16" s="227" t="s">
        <v>448</v>
      </c>
      <c r="C16" s="227" t="s">
        <v>449</v>
      </c>
      <c r="D16" s="227" t="s">
        <v>450</v>
      </c>
      <c r="E16" s="227" t="s">
        <v>451</v>
      </c>
      <c r="F16" s="227" t="s">
        <v>447</v>
      </c>
      <c r="G16" s="99"/>
      <c r="H16" s="67"/>
      <c r="I16" s="67"/>
      <c r="J16" s="67">
        <v>36</v>
      </c>
      <c r="K16" s="67"/>
      <c r="L16" s="67"/>
      <c r="M16" s="67"/>
      <c r="N16" s="67"/>
      <c r="O16" s="99">
        <f>SUM(G16:N16)</f>
        <v>36</v>
      </c>
      <c r="P16" s="110"/>
    </row>
    <row r="17" spans="1:18" ht="19.5" customHeight="1" x14ac:dyDescent="0.2">
      <c r="A17" s="10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0"/>
    </row>
    <row r="18" spans="1:18" ht="19.5" customHeight="1" x14ac:dyDescent="0.2">
      <c r="A18" s="10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0"/>
    </row>
    <row r="19" spans="1:18" ht="19.5" customHeight="1" x14ac:dyDescent="0.2">
      <c r="A19" s="101"/>
      <c r="B19" s="18" t="s">
        <v>29</v>
      </c>
      <c r="C19" s="25"/>
      <c r="D19" s="25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8" ht="25.5" customHeight="1" x14ac:dyDescent="0.2">
      <c r="A20" s="33" t="s">
        <v>0</v>
      </c>
      <c r="B20" s="33" t="s">
        <v>4</v>
      </c>
      <c r="C20" s="33" t="s">
        <v>5</v>
      </c>
      <c r="D20" s="33" t="s">
        <v>1</v>
      </c>
      <c r="E20" s="33" t="s">
        <v>2</v>
      </c>
      <c r="F20" s="33" t="s">
        <v>3</v>
      </c>
      <c r="G20" s="64" t="s">
        <v>32</v>
      </c>
      <c r="H20" s="118" t="s">
        <v>33</v>
      </c>
      <c r="I20" s="161" t="s">
        <v>357</v>
      </c>
      <c r="J20" s="113" t="s">
        <v>358</v>
      </c>
      <c r="K20" s="112" t="s">
        <v>34</v>
      </c>
      <c r="L20" s="112" t="s">
        <v>35</v>
      </c>
      <c r="M20" s="119" t="s">
        <v>36</v>
      </c>
      <c r="N20" s="112" t="s">
        <v>37</v>
      </c>
      <c r="O20" s="113" t="s">
        <v>38</v>
      </c>
    </row>
    <row r="21" spans="1:18" ht="19.5" customHeight="1" x14ac:dyDescent="0.2">
      <c r="A21" s="337">
        <v>1</v>
      </c>
      <c r="B21" s="420" t="s">
        <v>223</v>
      </c>
      <c r="C21" s="420" t="s">
        <v>224</v>
      </c>
      <c r="D21" s="420" t="s">
        <v>127</v>
      </c>
      <c r="E21" s="420" t="s">
        <v>128</v>
      </c>
      <c r="F21" s="421" t="s">
        <v>73</v>
      </c>
      <c r="G21" s="343">
        <v>50</v>
      </c>
      <c r="H21" s="346">
        <v>55</v>
      </c>
      <c r="I21" s="343">
        <v>55</v>
      </c>
      <c r="J21" s="346">
        <v>50</v>
      </c>
      <c r="K21" s="346"/>
      <c r="L21" s="346"/>
      <c r="M21" s="346"/>
      <c r="N21" s="346"/>
      <c r="O21" s="346">
        <f t="shared" ref="O21" si="2">SUM(G21:N21)</f>
        <v>210</v>
      </c>
    </row>
    <row r="22" spans="1:18" ht="19.5" customHeight="1" x14ac:dyDescent="0.2">
      <c r="A22" s="337">
        <v>1</v>
      </c>
      <c r="B22" s="423" t="s">
        <v>233</v>
      </c>
      <c r="C22" s="423" t="s">
        <v>234</v>
      </c>
      <c r="D22" s="423" t="s">
        <v>209</v>
      </c>
      <c r="E22" s="423" t="s">
        <v>210</v>
      </c>
      <c r="F22" s="351" t="s">
        <v>235</v>
      </c>
      <c r="G22" s="346">
        <v>55</v>
      </c>
      <c r="H22" s="343">
        <v>50</v>
      </c>
      <c r="I22" s="343">
        <v>50</v>
      </c>
      <c r="J22" s="343">
        <v>55</v>
      </c>
      <c r="K22" s="343"/>
      <c r="L22" s="343"/>
      <c r="M22" s="343"/>
      <c r="N22" s="343"/>
      <c r="O22" s="346">
        <f t="shared" ref="O22" si="3">SUM(G22:N22)</f>
        <v>210</v>
      </c>
    </row>
    <row r="23" spans="1:18" ht="18.75" customHeight="1" x14ac:dyDescent="0.2">
      <c r="A23" s="337">
        <v>3</v>
      </c>
      <c r="B23" s="424" t="s">
        <v>214</v>
      </c>
      <c r="C23" s="424" t="s">
        <v>117</v>
      </c>
      <c r="D23" s="424" t="s">
        <v>164</v>
      </c>
      <c r="E23" s="424" t="s">
        <v>165</v>
      </c>
      <c r="F23" s="421" t="s">
        <v>47</v>
      </c>
      <c r="G23" s="346">
        <v>39</v>
      </c>
      <c r="H23" s="346">
        <v>33</v>
      </c>
      <c r="I23" s="346">
        <v>46</v>
      </c>
      <c r="J23" s="346">
        <v>46</v>
      </c>
      <c r="K23" s="346">
        <v>42</v>
      </c>
      <c r="L23" s="346">
        <v>46</v>
      </c>
      <c r="M23" s="346">
        <v>55</v>
      </c>
      <c r="N23" s="346">
        <v>55</v>
      </c>
      <c r="O23" s="346">
        <f>SUM(G23:N23)-H23-G23-K23-I23</f>
        <v>202</v>
      </c>
      <c r="P23" s="20" t="s">
        <v>6</v>
      </c>
      <c r="R23" t="s">
        <v>6</v>
      </c>
    </row>
    <row r="24" spans="1:18" ht="19.5" customHeight="1" x14ac:dyDescent="0.2">
      <c r="A24" s="104">
        <v>4</v>
      </c>
      <c r="B24" s="280" t="s">
        <v>227</v>
      </c>
      <c r="C24" s="280" t="s">
        <v>40</v>
      </c>
      <c r="D24" s="280" t="s">
        <v>195</v>
      </c>
      <c r="E24" s="280" t="s">
        <v>196</v>
      </c>
      <c r="F24" s="281" t="s">
        <v>41</v>
      </c>
      <c r="G24" s="67">
        <v>42</v>
      </c>
      <c r="H24" s="99">
        <v>46</v>
      </c>
      <c r="I24" s="99">
        <v>42</v>
      </c>
      <c r="J24" s="99">
        <v>42</v>
      </c>
      <c r="K24" s="99">
        <v>46</v>
      </c>
      <c r="L24" s="99">
        <v>55</v>
      </c>
      <c r="M24" s="99">
        <v>46</v>
      </c>
      <c r="N24" s="99">
        <v>42</v>
      </c>
      <c r="O24" s="99">
        <f>SUM(G24:N24)-G24-I24-J24-N24</f>
        <v>193</v>
      </c>
    </row>
    <row r="25" spans="1:18" ht="19.5" customHeight="1" x14ac:dyDescent="0.2">
      <c r="A25" s="104">
        <v>5</v>
      </c>
      <c r="B25" s="288" t="s">
        <v>213</v>
      </c>
      <c r="C25" s="288" t="s">
        <v>75</v>
      </c>
      <c r="D25" s="288" t="s">
        <v>92</v>
      </c>
      <c r="E25" s="288" t="s">
        <v>168</v>
      </c>
      <c r="F25" s="289" t="s">
        <v>47</v>
      </c>
      <c r="G25" s="290"/>
      <c r="H25" s="290"/>
      <c r="I25" s="290"/>
      <c r="J25" s="290"/>
      <c r="K25" s="181">
        <v>55</v>
      </c>
      <c r="L25" s="181">
        <v>39</v>
      </c>
      <c r="M25" s="181">
        <v>42</v>
      </c>
      <c r="N25" s="181">
        <v>50</v>
      </c>
      <c r="O25" s="128">
        <f>SUM(G25:N25)</f>
        <v>186</v>
      </c>
    </row>
    <row r="26" spans="1:18" s="3" customFormat="1" ht="20.100000000000001" customHeight="1" x14ac:dyDescent="0.2">
      <c r="A26" s="104">
        <v>6</v>
      </c>
      <c r="B26" s="283" t="s">
        <v>215</v>
      </c>
      <c r="C26" s="283" t="s">
        <v>216</v>
      </c>
      <c r="D26" s="283" t="s">
        <v>199</v>
      </c>
      <c r="E26" s="283" t="s">
        <v>200</v>
      </c>
      <c r="F26" s="281" t="s">
        <v>47</v>
      </c>
      <c r="G26" s="128">
        <v>36</v>
      </c>
      <c r="H26" s="99">
        <v>36</v>
      </c>
      <c r="I26" s="67">
        <v>36</v>
      </c>
      <c r="J26" s="99">
        <v>33</v>
      </c>
      <c r="K26" s="99">
        <v>50</v>
      </c>
      <c r="L26" s="99">
        <v>50</v>
      </c>
      <c r="M26" s="99"/>
      <c r="N26" s="99">
        <v>46</v>
      </c>
      <c r="O26" s="99">
        <f>SUM(G26:N26)-J26-G26-H26</f>
        <v>182</v>
      </c>
    </row>
    <row r="27" spans="1:18" s="3" customFormat="1" ht="20.100000000000001" customHeight="1" x14ac:dyDescent="0.2">
      <c r="A27" s="104">
        <v>7</v>
      </c>
      <c r="B27" s="205" t="s">
        <v>225</v>
      </c>
      <c r="C27" s="205" t="s">
        <v>226</v>
      </c>
      <c r="D27" s="205" t="s">
        <v>193</v>
      </c>
      <c r="E27" s="205" t="s">
        <v>194</v>
      </c>
      <c r="F27" s="205" t="s">
        <v>73</v>
      </c>
      <c r="G27" s="291"/>
      <c r="H27" s="291"/>
      <c r="I27" s="291"/>
      <c r="J27" s="291"/>
      <c r="K27" s="97">
        <v>39</v>
      </c>
      <c r="L27" s="97">
        <v>42</v>
      </c>
      <c r="M27" s="97">
        <v>50</v>
      </c>
      <c r="N27" s="97">
        <v>39</v>
      </c>
      <c r="O27" s="128">
        <f>SUM(G27:N27)</f>
        <v>170</v>
      </c>
    </row>
    <row r="28" spans="1:18" s="3" customFormat="1" ht="20.100000000000001" customHeight="1" x14ac:dyDescent="0.2">
      <c r="A28" s="104">
        <v>8</v>
      </c>
      <c r="B28" s="284" t="s">
        <v>213</v>
      </c>
      <c r="C28" s="284" t="s">
        <v>75</v>
      </c>
      <c r="D28" s="284" t="s">
        <v>86</v>
      </c>
      <c r="E28" s="284" t="s">
        <v>87</v>
      </c>
      <c r="F28" s="284" t="s">
        <v>47</v>
      </c>
      <c r="G28" s="67">
        <v>33</v>
      </c>
      <c r="H28" s="67">
        <v>42</v>
      </c>
      <c r="I28" s="67">
        <v>39</v>
      </c>
      <c r="J28" s="67">
        <v>36</v>
      </c>
      <c r="K28" s="67"/>
      <c r="L28" s="67"/>
      <c r="M28" s="67"/>
      <c r="N28" s="67"/>
      <c r="O28" s="99">
        <f>SUM(G28:N28)</f>
        <v>150</v>
      </c>
    </row>
    <row r="29" spans="1:18" s="3" customFormat="1" ht="20.100000000000001" customHeight="1" x14ac:dyDescent="0.2">
      <c r="A29" s="104">
        <v>9</v>
      </c>
      <c r="B29" s="205" t="s">
        <v>225</v>
      </c>
      <c r="C29" s="205" t="s">
        <v>226</v>
      </c>
      <c r="D29" s="205" t="s">
        <v>120</v>
      </c>
      <c r="E29" s="205" t="s">
        <v>121</v>
      </c>
      <c r="F29" s="284" t="s">
        <v>73</v>
      </c>
      <c r="G29" s="67">
        <v>46</v>
      </c>
      <c r="H29" s="67">
        <v>39</v>
      </c>
      <c r="I29" s="67"/>
      <c r="J29" s="67">
        <v>39</v>
      </c>
      <c r="K29" s="67"/>
      <c r="L29" s="67"/>
      <c r="M29" s="67"/>
      <c r="N29" s="67"/>
      <c r="O29" s="99">
        <f>SUM(G29:N29)</f>
        <v>124</v>
      </c>
    </row>
    <row r="30" spans="1:18" s="3" customFormat="1" ht="21.75" customHeight="1" x14ac:dyDescent="0.2">
      <c r="A30" s="104">
        <v>10</v>
      </c>
      <c r="B30" s="205" t="s">
        <v>231</v>
      </c>
      <c r="C30" s="205" t="s">
        <v>232</v>
      </c>
      <c r="D30" s="205" t="s">
        <v>88</v>
      </c>
      <c r="E30" s="284" t="s">
        <v>89</v>
      </c>
      <c r="F30" s="284" t="s">
        <v>56</v>
      </c>
      <c r="G30" s="294"/>
      <c r="H30" s="294"/>
      <c r="I30" s="181">
        <v>31</v>
      </c>
      <c r="J30" s="181"/>
      <c r="K30" s="181">
        <v>36</v>
      </c>
      <c r="L30" s="181">
        <v>36</v>
      </c>
      <c r="M30" s="181"/>
      <c r="N30" s="181"/>
      <c r="O30" s="99">
        <f>SUM(G30:N30)</f>
        <v>103</v>
      </c>
    </row>
    <row r="31" spans="1:18" s="3" customFormat="1" ht="21.75" customHeight="1" x14ac:dyDescent="0.2">
      <c r="A31" s="104">
        <v>11</v>
      </c>
      <c r="B31" s="295" t="s">
        <v>217</v>
      </c>
      <c r="C31" s="295" t="s">
        <v>218</v>
      </c>
      <c r="D31" s="295" t="s">
        <v>193</v>
      </c>
      <c r="E31" s="295" t="s">
        <v>194</v>
      </c>
      <c r="F31" s="106" t="s">
        <v>73</v>
      </c>
      <c r="G31" s="67"/>
      <c r="H31" s="99">
        <v>31</v>
      </c>
      <c r="I31" s="67">
        <v>33</v>
      </c>
      <c r="J31" s="99">
        <v>27</v>
      </c>
      <c r="K31" s="99"/>
      <c r="L31" s="99"/>
      <c r="M31" s="99"/>
      <c r="N31" s="99"/>
      <c r="O31" s="99">
        <f t="shared" ref="O31" si="4">SUM(G31:N31)</f>
        <v>91</v>
      </c>
    </row>
    <row r="32" spans="1:18" s="3" customFormat="1" ht="21.75" customHeight="1" x14ac:dyDescent="0.2">
      <c r="A32" s="104">
        <v>12</v>
      </c>
      <c r="B32" s="295" t="s">
        <v>329</v>
      </c>
      <c r="C32" s="295" t="s">
        <v>325</v>
      </c>
      <c r="D32" s="295" t="s">
        <v>330</v>
      </c>
      <c r="E32" s="295" t="s">
        <v>331</v>
      </c>
      <c r="F32" s="106" t="s">
        <v>321</v>
      </c>
      <c r="G32" s="67"/>
      <c r="H32" s="99">
        <v>29</v>
      </c>
      <c r="I32" s="67"/>
      <c r="J32" s="99">
        <v>33</v>
      </c>
      <c r="K32" s="99"/>
      <c r="L32" s="99"/>
      <c r="M32" s="99"/>
      <c r="N32" s="99"/>
      <c r="O32" s="99">
        <f>SUM(G32:N32)</f>
        <v>62</v>
      </c>
    </row>
    <row r="33" spans="1:18" s="3" customFormat="1" ht="21.75" customHeight="1" x14ac:dyDescent="0.2">
      <c r="A33" s="104">
        <v>13</v>
      </c>
      <c r="B33" s="205" t="s">
        <v>379</v>
      </c>
      <c r="C33" s="205" t="s">
        <v>380</v>
      </c>
      <c r="D33" s="205" t="s">
        <v>166</v>
      </c>
      <c r="E33" s="284" t="s">
        <v>381</v>
      </c>
      <c r="F33" s="284" t="s">
        <v>190</v>
      </c>
      <c r="G33" s="296"/>
      <c r="H33" s="296"/>
      <c r="I33" s="97">
        <v>31</v>
      </c>
      <c r="J33" s="97">
        <v>29</v>
      </c>
      <c r="K33" s="97"/>
      <c r="L33" s="97"/>
      <c r="M33" s="97"/>
      <c r="N33" s="97"/>
      <c r="O33" s="99">
        <f>SUM(G33:N33)</f>
        <v>60</v>
      </c>
    </row>
    <row r="34" spans="1:18" s="3" customFormat="1" ht="21.75" customHeight="1" x14ac:dyDescent="0.2">
      <c r="A34" s="104">
        <v>14</v>
      </c>
      <c r="B34" s="284" t="s">
        <v>448</v>
      </c>
      <c r="C34" s="284" t="s">
        <v>449</v>
      </c>
      <c r="D34" s="284" t="s">
        <v>450</v>
      </c>
      <c r="E34" s="284" t="s">
        <v>451</v>
      </c>
      <c r="F34" s="284" t="s">
        <v>447</v>
      </c>
      <c r="G34" s="291"/>
      <c r="H34" s="291"/>
      <c r="I34" s="291"/>
      <c r="J34" s="97">
        <v>25</v>
      </c>
      <c r="K34" s="205"/>
      <c r="L34" s="205"/>
      <c r="M34" s="97"/>
      <c r="N34" s="97"/>
      <c r="O34" s="99">
        <f>SUM(G34:N34)</f>
        <v>25</v>
      </c>
    </row>
    <row r="35" spans="1:18" s="3" customFormat="1" ht="21.75" customHeight="1" x14ac:dyDescent="0.2">
      <c r="A35" s="10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8" s="3" customFormat="1" ht="21.75" customHeight="1" x14ac:dyDescent="0.2">
      <c r="A36" s="10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8" s="3" customFormat="1" ht="20.100000000000001" customHeight="1" x14ac:dyDescent="0.2">
      <c r="A37" s="101"/>
      <c r="B37" s="18" t="s">
        <v>11</v>
      </c>
      <c r="C37" s="25"/>
      <c r="D37" s="25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8" ht="27.75" customHeight="1" x14ac:dyDescent="0.2">
      <c r="A38" s="33" t="s">
        <v>0</v>
      </c>
      <c r="B38" s="33" t="s">
        <v>4</v>
      </c>
      <c r="C38" s="33" t="s">
        <v>5</v>
      </c>
      <c r="D38" s="33" t="s">
        <v>1</v>
      </c>
      <c r="E38" s="33" t="s">
        <v>2</v>
      </c>
      <c r="F38" s="33" t="s">
        <v>3</v>
      </c>
      <c r="G38" s="64" t="s">
        <v>32</v>
      </c>
      <c r="H38" s="118" t="s">
        <v>33</v>
      </c>
      <c r="I38" s="161" t="s">
        <v>357</v>
      </c>
      <c r="J38" s="113" t="s">
        <v>358</v>
      </c>
      <c r="K38" s="112" t="s">
        <v>34</v>
      </c>
      <c r="L38" s="112" t="s">
        <v>35</v>
      </c>
      <c r="M38" s="119" t="s">
        <v>36</v>
      </c>
      <c r="N38" s="112" t="s">
        <v>37</v>
      </c>
      <c r="O38" s="113" t="s">
        <v>38</v>
      </c>
    </row>
    <row r="39" spans="1:18" ht="19.5" customHeight="1" x14ac:dyDescent="0.2">
      <c r="A39" s="337">
        <v>1</v>
      </c>
      <c r="B39" s="417" t="s">
        <v>350</v>
      </c>
      <c r="C39" s="417" t="s">
        <v>351</v>
      </c>
      <c r="D39" s="417" t="s">
        <v>352</v>
      </c>
      <c r="E39" s="417" t="s">
        <v>353</v>
      </c>
      <c r="F39" s="418" t="s">
        <v>73</v>
      </c>
      <c r="G39" s="419"/>
      <c r="H39" s="343">
        <v>42</v>
      </c>
      <c r="I39" s="343">
        <v>55</v>
      </c>
      <c r="J39" s="343"/>
      <c r="K39" s="343">
        <v>55</v>
      </c>
      <c r="L39" s="343">
        <v>55</v>
      </c>
      <c r="M39" s="343"/>
      <c r="N39" s="343">
        <v>55</v>
      </c>
      <c r="O39" s="346">
        <f>SUM(G39:N39)-H39</f>
        <v>220</v>
      </c>
    </row>
    <row r="40" spans="1:18" ht="19.5" customHeight="1" x14ac:dyDescent="0.2">
      <c r="A40" s="337">
        <v>2</v>
      </c>
      <c r="B40" s="413" t="s">
        <v>454</v>
      </c>
      <c r="C40" s="413" t="s">
        <v>455</v>
      </c>
      <c r="D40" s="413" t="s">
        <v>335</v>
      </c>
      <c r="E40" s="413" t="s">
        <v>336</v>
      </c>
      <c r="F40" s="413" t="s">
        <v>73</v>
      </c>
      <c r="G40" s="346"/>
      <c r="H40" s="346"/>
      <c r="I40" s="346"/>
      <c r="J40" s="346">
        <v>55</v>
      </c>
      <c r="K40" s="346">
        <v>50</v>
      </c>
      <c r="L40" s="346">
        <v>50</v>
      </c>
      <c r="M40" s="346">
        <v>55</v>
      </c>
      <c r="N40" s="346"/>
      <c r="O40" s="346">
        <f>SUM(G40:N40)</f>
        <v>210</v>
      </c>
    </row>
    <row r="41" spans="1:18" ht="19.5" customHeight="1" x14ac:dyDescent="0.2">
      <c r="A41" s="337">
        <v>3</v>
      </c>
      <c r="B41" s="420" t="s">
        <v>233</v>
      </c>
      <c r="C41" s="420" t="s">
        <v>234</v>
      </c>
      <c r="D41" s="420" t="s">
        <v>209</v>
      </c>
      <c r="E41" s="420" t="s">
        <v>210</v>
      </c>
      <c r="F41" s="421" t="s">
        <v>235</v>
      </c>
      <c r="G41" s="343">
        <v>50</v>
      </c>
      <c r="H41" s="343">
        <v>46</v>
      </c>
      <c r="I41" s="343">
        <v>50</v>
      </c>
      <c r="J41" s="343">
        <v>46</v>
      </c>
      <c r="K41" s="343">
        <v>39</v>
      </c>
      <c r="L41" s="343">
        <v>42</v>
      </c>
      <c r="M41" s="343">
        <v>50</v>
      </c>
      <c r="N41" s="343">
        <v>46</v>
      </c>
      <c r="O41" s="346">
        <f>SUM(G41:N41)-K41-L41-H41-J41</f>
        <v>196</v>
      </c>
    </row>
    <row r="42" spans="1:18" ht="19.5" customHeight="1" x14ac:dyDescent="0.2">
      <c r="A42" s="104">
        <v>4</v>
      </c>
      <c r="B42" s="278" t="s">
        <v>223</v>
      </c>
      <c r="C42" s="278" t="s">
        <v>224</v>
      </c>
      <c r="D42" s="278" t="s">
        <v>127</v>
      </c>
      <c r="E42" s="278" t="s">
        <v>128</v>
      </c>
      <c r="F42" s="279" t="s">
        <v>73</v>
      </c>
      <c r="G42" s="77">
        <v>46</v>
      </c>
      <c r="H42" s="77"/>
      <c r="I42" s="77"/>
      <c r="J42" s="77"/>
      <c r="K42" s="77">
        <v>46</v>
      </c>
      <c r="L42" s="67">
        <v>46</v>
      </c>
      <c r="M42" s="67">
        <v>46</v>
      </c>
      <c r="N42" s="67">
        <v>50</v>
      </c>
      <c r="O42" s="99">
        <f>SUM(G42:N42)-G42</f>
        <v>188</v>
      </c>
    </row>
    <row r="43" spans="1:18" s="3" customFormat="1" ht="20.100000000000001" customHeight="1" x14ac:dyDescent="0.2">
      <c r="A43" s="104">
        <v>5</v>
      </c>
      <c r="B43" s="285" t="s">
        <v>213</v>
      </c>
      <c r="C43" s="285" t="s">
        <v>75</v>
      </c>
      <c r="D43" s="285" t="s">
        <v>92</v>
      </c>
      <c r="E43" s="285" t="s">
        <v>168</v>
      </c>
      <c r="F43" s="205" t="s">
        <v>47</v>
      </c>
      <c r="G43" s="222"/>
      <c r="H43" s="222"/>
      <c r="I43" s="97"/>
      <c r="J43" s="97"/>
      <c r="K43" s="97">
        <v>42</v>
      </c>
      <c r="L43" s="97">
        <v>39</v>
      </c>
      <c r="M43" s="97">
        <v>42</v>
      </c>
      <c r="N43" s="97">
        <v>42</v>
      </c>
      <c r="O43" s="99">
        <f>SUM(G43:N43)</f>
        <v>165</v>
      </c>
    </row>
    <row r="44" spans="1:18" ht="19.5" customHeight="1" x14ac:dyDescent="0.2">
      <c r="A44" s="104">
        <v>6</v>
      </c>
      <c r="B44" s="280" t="s">
        <v>227</v>
      </c>
      <c r="C44" s="280" t="s">
        <v>40</v>
      </c>
      <c r="D44" s="280" t="s">
        <v>195</v>
      </c>
      <c r="E44" s="280" t="s">
        <v>196</v>
      </c>
      <c r="F44" s="281" t="s">
        <v>41</v>
      </c>
      <c r="G44" s="99">
        <v>39</v>
      </c>
      <c r="H44" s="67">
        <v>39</v>
      </c>
      <c r="I44" s="67">
        <v>42</v>
      </c>
      <c r="J44" s="67">
        <v>39</v>
      </c>
      <c r="K44" s="67">
        <v>33</v>
      </c>
      <c r="L44" s="67">
        <v>31</v>
      </c>
      <c r="M44" s="67">
        <v>33</v>
      </c>
      <c r="N44" s="67"/>
      <c r="O44" s="99">
        <f>SUM(G44:N44)-K44-L44-M44</f>
        <v>159</v>
      </c>
      <c r="P44" s="125"/>
      <c r="Q44" s="125"/>
      <c r="R44" s="125"/>
    </row>
    <row r="45" spans="1:18" s="3" customFormat="1" ht="20.100000000000001" customHeight="1" x14ac:dyDescent="0.2">
      <c r="A45" s="104">
        <v>7</v>
      </c>
      <c r="B45" s="282" t="s">
        <v>236</v>
      </c>
      <c r="C45" s="283" t="s">
        <v>237</v>
      </c>
      <c r="D45" s="283" t="s">
        <v>147</v>
      </c>
      <c r="E45" s="283" t="s">
        <v>238</v>
      </c>
      <c r="F45" s="281" t="s">
        <v>64</v>
      </c>
      <c r="G45" s="99">
        <v>55</v>
      </c>
      <c r="H45" s="99">
        <v>50</v>
      </c>
      <c r="I45" s="99"/>
      <c r="J45" s="99">
        <v>50</v>
      </c>
      <c r="K45" s="99"/>
      <c r="L45" s="99"/>
      <c r="M45" s="99"/>
      <c r="N45" s="99"/>
      <c r="O45" s="99">
        <f t="shared" ref="O45" si="5">SUM(G45:N45)</f>
        <v>155</v>
      </c>
      <c r="P45" s="32"/>
    </row>
    <row r="46" spans="1:18" s="3" customFormat="1" ht="20.100000000000001" customHeight="1" x14ac:dyDescent="0.2">
      <c r="A46" s="104">
        <v>8</v>
      </c>
      <c r="B46" s="284" t="s">
        <v>214</v>
      </c>
      <c r="C46" s="284" t="s">
        <v>117</v>
      </c>
      <c r="D46" s="284" t="s">
        <v>164</v>
      </c>
      <c r="E46" s="284" t="s">
        <v>165</v>
      </c>
      <c r="F46" s="284" t="s">
        <v>47</v>
      </c>
      <c r="G46" s="139"/>
      <c r="H46" s="139"/>
      <c r="I46" s="67">
        <v>39</v>
      </c>
      <c r="J46" s="67">
        <v>33</v>
      </c>
      <c r="K46" s="67">
        <v>36</v>
      </c>
      <c r="L46" s="67">
        <v>29</v>
      </c>
      <c r="M46" s="67">
        <v>36</v>
      </c>
      <c r="N46" s="99">
        <v>39</v>
      </c>
      <c r="O46" s="99">
        <f>SUM(G46:N46)-L46-J46</f>
        <v>150</v>
      </c>
      <c r="P46" s="32"/>
    </row>
    <row r="47" spans="1:18" s="3" customFormat="1" ht="20.100000000000001" customHeight="1" x14ac:dyDescent="0.2">
      <c r="A47" s="104">
        <v>9</v>
      </c>
      <c r="B47" s="278" t="s">
        <v>225</v>
      </c>
      <c r="C47" s="278" t="s">
        <v>226</v>
      </c>
      <c r="D47" s="286" t="s">
        <v>193</v>
      </c>
      <c r="E47" s="286" t="s">
        <v>537</v>
      </c>
      <c r="F47" s="286" t="s">
        <v>73</v>
      </c>
      <c r="G47" s="221"/>
      <c r="H47" s="221"/>
      <c r="I47" s="181"/>
      <c r="J47" s="181"/>
      <c r="K47" s="181">
        <v>29</v>
      </c>
      <c r="L47" s="181">
        <v>36</v>
      </c>
      <c r="M47" s="181">
        <v>39</v>
      </c>
      <c r="N47" s="181">
        <v>36</v>
      </c>
      <c r="O47" s="128">
        <f>SUM(G47:N47)</f>
        <v>140</v>
      </c>
      <c r="P47" s="32"/>
    </row>
    <row r="48" spans="1:18" ht="19.5" customHeight="1" x14ac:dyDescent="0.2">
      <c r="A48" s="104">
        <v>10</v>
      </c>
      <c r="B48" s="284" t="s">
        <v>215</v>
      </c>
      <c r="C48" s="284" t="s">
        <v>216</v>
      </c>
      <c r="D48" s="284" t="s">
        <v>199</v>
      </c>
      <c r="E48" s="284" t="s">
        <v>200</v>
      </c>
      <c r="F48" s="284" t="s">
        <v>47</v>
      </c>
      <c r="G48" s="208"/>
      <c r="H48" s="139"/>
      <c r="I48" s="67">
        <v>36</v>
      </c>
      <c r="J48" s="67">
        <v>29</v>
      </c>
      <c r="K48" s="67">
        <v>31</v>
      </c>
      <c r="L48" s="67">
        <v>33</v>
      </c>
      <c r="M48" s="67"/>
      <c r="N48" s="99">
        <v>33</v>
      </c>
      <c r="O48" s="99">
        <f>SUM(G48:N48)-J48</f>
        <v>133</v>
      </c>
      <c r="P48" s="48"/>
    </row>
    <row r="49" spans="1:18" ht="19.5" customHeight="1" x14ac:dyDescent="0.2">
      <c r="A49" s="104">
        <v>11</v>
      </c>
      <c r="B49" s="284" t="s">
        <v>213</v>
      </c>
      <c r="C49" s="284" t="s">
        <v>75</v>
      </c>
      <c r="D49" s="284" t="s">
        <v>86</v>
      </c>
      <c r="E49" s="284" t="s">
        <v>87</v>
      </c>
      <c r="F49" s="284" t="s">
        <v>47</v>
      </c>
      <c r="G49" s="209"/>
      <c r="H49" s="209"/>
      <c r="I49" s="97">
        <v>46</v>
      </c>
      <c r="J49" s="97">
        <v>36</v>
      </c>
      <c r="K49" s="97"/>
      <c r="L49" s="97"/>
      <c r="M49" s="97"/>
      <c r="N49" s="97"/>
      <c r="O49" s="99">
        <f>SUM(G49:N49)</f>
        <v>82</v>
      </c>
      <c r="P49" s="48"/>
    </row>
    <row r="50" spans="1:18" ht="19.5" customHeight="1" x14ac:dyDescent="0.2">
      <c r="A50" s="104">
        <v>12</v>
      </c>
      <c r="B50" s="103" t="s">
        <v>354</v>
      </c>
      <c r="C50" s="103" t="s">
        <v>355</v>
      </c>
      <c r="D50" s="103" t="s">
        <v>337</v>
      </c>
      <c r="E50" s="103" t="s">
        <v>338</v>
      </c>
      <c r="F50" s="103" t="s">
        <v>321</v>
      </c>
      <c r="G50" s="99"/>
      <c r="H50" s="99">
        <v>36</v>
      </c>
      <c r="I50" s="99"/>
      <c r="J50" s="99">
        <v>42</v>
      </c>
      <c r="K50" s="99"/>
      <c r="L50" s="99"/>
      <c r="M50" s="99"/>
      <c r="N50" s="99"/>
      <c r="O50" s="99">
        <f>SUM(G50:N50)</f>
        <v>78</v>
      </c>
      <c r="P50" s="48"/>
    </row>
    <row r="51" spans="1:18" ht="19.5" customHeight="1" x14ac:dyDescent="0.2">
      <c r="A51" s="104">
        <v>13</v>
      </c>
      <c r="B51" s="278" t="s">
        <v>225</v>
      </c>
      <c r="C51" s="278" t="s">
        <v>226</v>
      </c>
      <c r="D51" s="278" t="s">
        <v>120</v>
      </c>
      <c r="E51" s="278" t="s">
        <v>121</v>
      </c>
      <c r="F51" s="279" t="s">
        <v>73</v>
      </c>
      <c r="G51" s="77">
        <v>42</v>
      </c>
      <c r="H51" s="128"/>
      <c r="I51" s="128"/>
      <c r="J51" s="128">
        <v>31</v>
      </c>
      <c r="K51" s="128"/>
      <c r="L51" s="128"/>
      <c r="M51" s="128"/>
      <c r="N51" s="128"/>
      <c r="O51" s="128">
        <f>SUM(G51:N51)</f>
        <v>73</v>
      </c>
      <c r="P51" s="48"/>
    </row>
    <row r="52" spans="1:18" s="3" customFormat="1" ht="20.100000000000001" customHeight="1" x14ac:dyDescent="0.2">
      <c r="A52" s="104">
        <v>14</v>
      </c>
      <c r="B52" s="103" t="s">
        <v>348</v>
      </c>
      <c r="C52" s="103" t="s">
        <v>349</v>
      </c>
      <c r="D52" s="103" t="s">
        <v>334</v>
      </c>
      <c r="E52" s="103" t="s">
        <v>72</v>
      </c>
      <c r="F52" s="103" t="s">
        <v>73</v>
      </c>
      <c r="G52" s="99"/>
      <c r="H52" s="99">
        <v>55</v>
      </c>
      <c r="I52" s="99"/>
      <c r="J52" s="99"/>
      <c r="K52" s="99"/>
      <c r="L52" s="99"/>
      <c r="M52" s="99"/>
      <c r="N52" s="99"/>
      <c r="O52" s="99">
        <f>SUM(G52:N52)</f>
        <v>55</v>
      </c>
      <c r="P52" s="230"/>
      <c r="R52" s="55" t="s">
        <v>6</v>
      </c>
    </row>
    <row r="53" spans="1:18" s="3" customFormat="1" ht="20.100000000000001" customHeight="1" x14ac:dyDescent="0.2">
      <c r="A53" s="104">
        <v>15</v>
      </c>
      <c r="B53" s="205" t="s">
        <v>231</v>
      </c>
      <c r="C53" s="205" t="s">
        <v>232</v>
      </c>
      <c r="D53" s="205" t="s">
        <v>88</v>
      </c>
      <c r="E53" s="284" t="s">
        <v>89</v>
      </c>
      <c r="F53" s="284" t="s">
        <v>56</v>
      </c>
      <c r="G53" s="8"/>
      <c r="H53" s="8"/>
      <c r="I53" s="416"/>
      <c r="J53" s="416"/>
      <c r="K53" s="416"/>
      <c r="L53" s="416"/>
      <c r="M53" s="412"/>
      <c r="N53" s="188">
        <v>31</v>
      </c>
      <c r="O53" s="99">
        <f>SUM(G53:N53)</f>
        <v>31</v>
      </c>
      <c r="P53" s="32"/>
    </row>
    <row r="54" spans="1:18" ht="19.5" customHeight="1" x14ac:dyDescent="0.2">
      <c r="A54" s="13"/>
      <c r="P54" s="48"/>
    </row>
    <row r="55" spans="1:18" ht="19.5" customHeight="1" x14ac:dyDescent="0.2">
      <c r="A55" s="13"/>
      <c r="B55" s="44"/>
      <c r="C55" s="44"/>
      <c r="D55" s="14"/>
      <c r="E55" s="42"/>
      <c r="F55" s="43"/>
      <c r="G55" s="43"/>
      <c r="H55" s="47"/>
      <c r="I55" s="47"/>
      <c r="J55" s="47"/>
      <c r="K55" s="47"/>
      <c r="L55" s="47"/>
      <c r="M55" s="47"/>
      <c r="N55" s="48"/>
      <c r="O55" s="48"/>
      <c r="P55" s="48"/>
    </row>
    <row r="56" spans="1:18" ht="19.5" customHeight="1" x14ac:dyDescent="0.2">
      <c r="A56" s="13"/>
      <c r="B56" s="44"/>
      <c r="C56" s="44"/>
      <c r="D56" s="14"/>
      <c r="E56" s="42"/>
      <c r="F56" s="43"/>
      <c r="G56" s="43"/>
      <c r="H56" s="47"/>
      <c r="I56" s="47"/>
      <c r="J56" s="47"/>
      <c r="K56" s="47"/>
      <c r="L56" s="47"/>
      <c r="M56" s="47"/>
      <c r="N56" s="48"/>
      <c r="O56" s="48"/>
      <c r="P56" s="48"/>
    </row>
    <row r="57" spans="1:18" ht="12.75" customHeight="1" x14ac:dyDescent="0.25">
      <c r="A57" s="30"/>
      <c r="B57" s="49"/>
      <c r="C57" s="30"/>
      <c r="D57" s="35"/>
      <c r="E57" s="50"/>
      <c r="F57" s="51"/>
      <c r="G57" s="52"/>
      <c r="H57" s="47"/>
      <c r="I57" s="47"/>
      <c r="J57" s="47"/>
      <c r="K57" s="47"/>
      <c r="L57" s="47"/>
      <c r="M57" s="47"/>
      <c r="N57" s="48"/>
      <c r="O57" s="48"/>
      <c r="P57" s="48"/>
    </row>
    <row r="58" spans="1:18" ht="12.75" customHeight="1" x14ac:dyDescent="0.2">
      <c r="A58" s="53"/>
      <c r="B58" s="53"/>
      <c r="C58" s="53"/>
      <c r="D58" s="53"/>
      <c r="E58" s="50"/>
      <c r="F58" s="54"/>
      <c r="G58" s="54"/>
      <c r="H58" s="47"/>
      <c r="I58" s="47"/>
      <c r="J58" s="47"/>
      <c r="K58" s="47"/>
      <c r="L58" s="47"/>
      <c r="M58" s="47"/>
      <c r="N58" s="48"/>
      <c r="O58" s="48"/>
      <c r="P58" s="48"/>
    </row>
    <row r="59" spans="1:18" ht="12.75" customHeight="1" x14ac:dyDescent="0.2">
      <c r="A59" s="13"/>
      <c r="B59" s="44"/>
      <c r="C59" s="44"/>
      <c r="D59" s="14"/>
      <c r="E59" s="42"/>
      <c r="F59" s="43"/>
      <c r="G59" s="43"/>
      <c r="H59" s="47"/>
      <c r="I59" s="47"/>
      <c r="J59" s="47"/>
      <c r="K59" s="47"/>
      <c r="L59" s="47"/>
      <c r="M59" s="47"/>
      <c r="N59" s="48"/>
      <c r="O59" s="48"/>
      <c r="P59" s="48"/>
    </row>
    <row r="60" spans="1:18" ht="12.75" customHeight="1" x14ac:dyDescent="0.2">
      <c r="A60" s="13"/>
      <c r="B60" s="44"/>
      <c r="C60" s="44"/>
      <c r="D60" s="14"/>
      <c r="E60" s="42"/>
      <c r="F60" s="45"/>
      <c r="G60" s="45"/>
      <c r="H60" s="47"/>
      <c r="I60" s="47"/>
      <c r="J60" s="47"/>
      <c r="K60" s="47"/>
      <c r="L60" s="47"/>
      <c r="M60" s="47"/>
      <c r="N60" s="48"/>
      <c r="O60" s="48"/>
      <c r="P60" s="48"/>
    </row>
    <row r="61" spans="1:18" ht="12.75" customHeight="1" x14ac:dyDescent="0.2">
      <c r="A61" s="13"/>
      <c r="B61" s="44"/>
      <c r="C61" s="44"/>
      <c r="D61" s="14"/>
      <c r="E61" s="42"/>
      <c r="F61" s="45"/>
      <c r="G61" s="45"/>
      <c r="H61" s="47"/>
      <c r="I61" s="47"/>
      <c r="J61" s="47"/>
      <c r="K61" s="47"/>
      <c r="L61" s="47"/>
      <c r="M61" s="47"/>
      <c r="N61" s="48"/>
      <c r="O61" s="48"/>
      <c r="P61" s="48"/>
    </row>
    <row r="62" spans="1:18" ht="12.75" customHeight="1" x14ac:dyDescent="0.2">
      <c r="A62" s="13"/>
      <c r="B62" s="44"/>
      <c r="C62" s="44"/>
      <c r="D62" s="14"/>
      <c r="E62" s="42"/>
      <c r="F62" s="43"/>
      <c r="G62" s="43"/>
      <c r="H62" s="47"/>
      <c r="I62" s="47"/>
      <c r="J62" s="47"/>
      <c r="K62" s="47"/>
      <c r="L62" s="47"/>
      <c r="M62" s="47"/>
      <c r="N62" s="48"/>
      <c r="O62" s="48"/>
      <c r="P62" s="48"/>
    </row>
    <row r="63" spans="1:18" ht="12.75" customHeight="1" x14ac:dyDescent="0.2">
      <c r="A63" s="13"/>
      <c r="B63" s="44"/>
      <c r="C63" s="44"/>
      <c r="D63" s="14"/>
      <c r="E63" s="42"/>
      <c r="F63" s="43"/>
      <c r="G63" s="43"/>
      <c r="H63" s="47"/>
      <c r="I63" s="47"/>
      <c r="J63" s="47"/>
      <c r="K63" s="47"/>
      <c r="L63" s="47"/>
      <c r="M63" s="47"/>
      <c r="N63" s="48"/>
      <c r="O63" s="48"/>
      <c r="P63" s="48"/>
    </row>
    <row r="64" spans="1:18" ht="12.75" customHeight="1" x14ac:dyDescent="0.2">
      <c r="A64" s="13"/>
      <c r="B64" s="44"/>
      <c r="C64" s="44"/>
      <c r="D64" s="14"/>
      <c r="E64" s="42"/>
      <c r="F64" s="43"/>
      <c r="G64" s="43"/>
      <c r="H64" s="47"/>
      <c r="I64" s="47"/>
      <c r="J64" s="47"/>
      <c r="K64" s="47"/>
      <c r="L64" s="47"/>
      <c r="M64" s="47"/>
      <c r="N64" s="48"/>
      <c r="O64" s="48"/>
      <c r="P64" s="48"/>
    </row>
    <row r="65" spans="1:16" ht="12.75" customHeight="1" x14ac:dyDescent="0.2">
      <c r="A65" s="13"/>
      <c r="B65" s="44"/>
      <c r="C65" s="44"/>
      <c r="D65" s="46"/>
      <c r="E65" s="42"/>
      <c r="F65" s="43"/>
      <c r="G65" s="43"/>
      <c r="H65" s="47"/>
      <c r="I65" s="47"/>
      <c r="J65" s="47"/>
      <c r="K65" s="47"/>
      <c r="L65" s="47"/>
      <c r="M65" s="47"/>
      <c r="N65" s="48"/>
      <c r="O65" s="48"/>
      <c r="P65" s="48"/>
    </row>
    <row r="66" spans="1:16" ht="12.75" customHeight="1" x14ac:dyDescent="0.2">
      <c r="A66" s="13"/>
      <c r="B66" s="44"/>
      <c r="C66" s="44"/>
      <c r="D66" s="14"/>
      <c r="E66" s="42"/>
      <c r="F66" s="43"/>
      <c r="G66" s="43"/>
      <c r="H66" s="47"/>
      <c r="I66" s="47"/>
      <c r="J66" s="47"/>
      <c r="K66" s="47"/>
      <c r="L66" s="47"/>
      <c r="M66" s="47"/>
      <c r="N66" s="48"/>
      <c r="O66" s="48"/>
      <c r="P66" s="48"/>
    </row>
    <row r="67" spans="1:16" ht="12.75" customHeight="1" x14ac:dyDescent="0.2">
      <c r="A67" s="13"/>
      <c r="B67" s="44"/>
      <c r="C67" s="44"/>
      <c r="D67" s="14"/>
      <c r="E67" s="42"/>
      <c r="F67" s="43"/>
      <c r="G67" s="43"/>
      <c r="H67" s="47"/>
      <c r="I67" s="47"/>
      <c r="J67" s="47"/>
      <c r="K67" s="47"/>
      <c r="L67" s="47"/>
      <c r="M67" s="47"/>
      <c r="N67" s="48"/>
      <c r="O67" s="48"/>
      <c r="P67" s="48"/>
    </row>
    <row r="68" spans="1:16" ht="12.75" customHeight="1" x14ac:dyDescent="0.2">
      <c r="A68" s="5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6" ht="12.75" customHeight="1" x14ac:dyDescent="0.2">
      <c r="A69" s="5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6" ht="12.75" customHeight="1" x14ac:dyDescent="0.2">
      <c r="A70" s="5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6" ht="12.75" customHeight="1" x14ac:dyDescent="0.2">
      <c r="A71" s="5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6" ht="12.75" customHeight="1" x14ac:dyDescent="0.2">
      <c r="A72" s="5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6" ht="12.75" customHeight="1" x14ac:dyDescent="0.2">
      <c r="A73" s="5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6" ht="12.75" customHeight="1" x14ac:dyDescent="0.2">
      <c r="A74" s="5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</row>
    <row r="75" spans="1:16" ht="12.75" customHeight="1" x14ac:dyDescent="0.2">
      <c r="A75" s="5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6" ht="12.75" customHeight="1" x14ac:dyDescent="0.2">
      <c r="A76" s="5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6" ht="12.75" customHeight="1" x14ac:dyDescent="0.2">
      <c r="A77" s="5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6" ht="12.75" customHeight="1" x14ac:dyDescent="0.2">
      <c r="A78" s="5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6" ht="12.75" customHeight="1" x14ac:dyDescent="0.2">
      <c r="A79" s="5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6" ht="12.75" customHeight="1" x14ac:dyDescent="0.2">
      <c r="A80" s="5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 x14ac:dyDescent="0.2">
      <c r="A81" s="5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 x14ac:dyDescent="0.2">
      <c r="A82" s="5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 x14ac:dyDescent="0.2">
      <c r="A83" s="5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 x14ac:dyDescent="0.2">
      <c r="A84" s="5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 x14ac:dyDescent="0.2">
      <c r="A85" s="5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 x14ac:dyDescent="0.2">
      <c r="A86" s="5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 x14ac:dyDescent="0.2">
      <c r="A87" s="5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 x14ac:dyDescent="0.2">
      <c r="A88" s="5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 x14ac:dyDescent="0.2">
      <c r="A89" s="5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 x14ac:dyDescent="0.2">
      <c r="A90" s="5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 x14ac:dyDescent="0.2">
      <c r="A91" s="5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 x14ac:dyDescent="0.2">
      <c r="A92" s="5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 x14ac:dyDescent="0.2">
      <c r="A93" s="5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 x14ac:dyDescent="0.2">
      <c r="A94" s="5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 x14ac:dyDescent="0.2">
      <c r="A95" s="5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 x14ac:dyDescent="0.2">
      <c r="A96" s="5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 x14ac:dyDescent="0.2">
      <c r="A97" s="5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 x14ac:dyDescent="0.2">
      <c r="A106" s="5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 x14ac:dyDescent="0.2">
      <c r="A107" s="5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 x14ac:dyDescent="0.2">
      <c r="A108" s="5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 x14ac:dyDescent="0.2">
      <c r="A109" s="5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 x14ac:dyDescent="0.2">
      <c r="A110" s="5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 x14ac:dyDescent="0.2">
      <c r="A111" s="5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</row>
  </sheetData>
  <phoneticPr fontId="0" type="noConversion"/>
  <pageMargins left="0.7" right="0.7" top="0.75" bottom="0.75" header="0" footer="0"/>
  <pageSetup paperSize="9" orientation="landscape" r:id="rId1"/>
  <ignoredErrors>
    <ignoredError sqref="O8 O44 O46 O48 O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opLeftCell="A94" zoomScale="85" zoomScaleNormal="85" workbookViewId="0">
      <selection activeCell="T116" sqref="T116"/>
    </sheetView>
  </sheetViews>
  <sheetFormatPr defaultRowHeight="12.75" x14ac:dyDescent="0.2"/>
  <cols>
    <col min="1" max="1" width="5.140625" customWidth="1"/>
    <col min="2" max="2" width="20.140625" customWidth="1"/>
    <col min="3" max="3" width="21.5703125" customWidth="1"/>
    <col min="4" max="4" width="19.85546875" customWidth="1"/>
    <col min="5" max="5" width="4" customWidth="1"/>
    <col min="6" max="6" width="3.85546875" customWidth="1"/>
    <col min="7" max="8" width="3.5703125" customWidth="1"/>
    <col min="9" max="9" width="3.42578125" customWidth="1"/>
    <col min="10" max="10" width="3.85546875" customWidth="1"/>
    <col min="11" max="11" width="3.5703125" customWidth="1"/>
    <col min="12" max="12" width="4" customWidth="1"/>
    <col min="13" max="13" width="7.28515625" customWidth="1"/>
    <col min="14" max="14" width="8.140625" customWidth="1"/>
    <col min="16" max="16" width="7.28515625" customWidth="1"/>
  </cols>
  <sheetData>
    <row r="1" spans="1:17" x14ac:dyDescent="0.2">
      <c r="A1" s="5"/>
      <c r="B1" s="18" t="s">
        <v>14</v>
      </c>
      <c r="C1" s="19"/>
      <c r="D1" s="61"/>
      <c r="E1" s="62"/>
      <c r="F1" s="62"/>
      <c r="G1" s="62"/>
      <c r="H1" s="62"/>
      <c r="I1" s="62"/>
      <c r="J1" s="62"/>
      <c r="K1" s="62"/>
      <c r="L1" s="62"/>
      <c r="M1" s="142"/>
      <c r="N1" s="111"/>
      <c r="O1" s="111"/>
      <c r="P1" s="111"/>
      <c r="Q1" s="111"/>
    </row>
    <row r="2" spans="1:17" ht="29.25" customHeight="1" x14ac:dyDescent="0.2">
      <c r="A2" s="22"/>
      <c r="B2" s="182" t="s">
        <v>1</v>
      </c>
      <c r="C2" s="183" t="s">
        <v>2</v>
      </c>
      <c r="D2" s="22" t="s">
        <v>3</v>
      </c>
      <c r="E2" s="64" t="s">
        <v>32</v>
      </c>
      <c r="F2" s="118" t="s">
        <v>33</v>
      </c>
      <c r="G2" s="161" t="s">
        <v>357</v>
      </c>
      <c r="H2" s="113" t="s">
        <v>358</v>
      </c>
      <c r="I2" s="112" t="s">
        <v>34</v>
      </c>
      <c r="J2" s="112" t="s">
        <v>35</v>
      </c>
      <c r="K2" s="119" t="s">
        <v>36</v>
      </c>
      <c r="L2" s="112" t="s">
        <v>37</v>
      </c>
      <c r="M2" s="113" t="s">
        <v>38</v>
      </c>
      <c r="N2" s="123"/>
      <c r="O2" s="123"/>
      <c r="P2" s="124"/>
      <c r="Q2" s="111"/>
    </row>
    <row r="3" spans="1:17" s="37" customFormat="1" ht="15" x14ac:dyDescent="0.2">
      <c r="A3" s="343">
        <v>1</v>
      </c>
      <c r="B3" s="362" t="s">
        <v>92</v>
      </c>
      <c r="C3" s="362" t="s">
        <v>168</v>
      </c>
      <c r="D3" s="362" t="s">
        <v>47</v>
      </c>
      <c r="E3" s="343">
        <v>33</v>
      </c>
      <c r="F3" s="343">
        <v>33</v>
      </c>
      <c r="G3" s="343"/>
      <c r="H3" s="343">
        <v>46</v>
      </c>
      <c r="I3" s="343">
        <v>55</v>
      </c>
      <c r="J3" s="343">
        <v>55</v>
      </c>
      <c r="K3" s="343">
        <v>55</v>
      </c>
      <c r="L3" s="382">
        <v>55</v>
      </c>
      <c r="M3" s="346">
        <f>SUM(E3:L3)-E3-F3-H3</f>
        <v>220</v>
      </c>
      <c r="N3" s="147"/>
      <c r="O3" s="147"/>
      <c r="P3" s="147"/>
      <c r="Q3" s="147"/>
    </row>
    <row r="4" spans="1:17" s="37" customFormat="1" ht="15" x14ac:dyDescent="0.2">
      <c r="A4" s="343">
        <v>2</v>
      </c>
      <c r="B4" s="362" t="s">
        <v>166</v>
      </c>
      <c r="C4" s="362" t="s">
        <v>167</v>
      </c>
      <c r="D4" s="362" t="s">
        <v>41</v>
      </c>
      <c r="E4" s="346">
        <v>36</v>
      </c>
      <c r="F4" s="343">
        <v>46</v>
      </c>
      <c r="G4" s="343">
        <v>55</v>
      </c>
      <c r="H4" s="343"/>
      <c r="I4" s="343">
        <v>46</v>
      </c>
      <c r="J4" s="343">
        <v>50</v>
      </c>
      <c r="K4" s="343">
        <v>39</v>
      </c>
      <c r="L4" s="382">
        <v>46</v>
      </c>
      <c r="M4" s="346">
        <f>SUM(E4:L4)-E4-K4-F4</f>
        <v>197</v>
      </c>
      <c r="N4" s="147"/>
      <c r="O4" s="147"/>
      <c r="P4" s="147"/>
      <c r="Q4" s="147"/>
    </row>
    <row r="5" spans="1:17" s="37" customFormat="1" ht="15" x14ac:dyDescent="0.2">
      <c r="A5" s="361">
        <v>3</v>
      </c>
      <c r="B5" s="373" t="s">
        <v>161</v>
      </c>
      <c r="C5" s="373" t="s">
        <v>162</v>
      </c>
      <c r="D5" s="374" t="s">
        <v>47</v>
      </c>
      <c r="E5" s="343">
        <v>46</v>
      </c>
      <c r="F5" s="343">
        <v>42</v>
      </c>
      <c r="G5" s="343">
        <v>46</v>
      </c>
      <c r="H5" s="343"/>
      <c r="I5" s="343">
        <v>50</v>
      </c>
      <c r="J5" s="343"/>
      <c r="K5" s="343">
        <v>50</v>
      </c>
      <c r="L5" s="382">
        <v>50</v>
      </c>
      <c r="M5" s="346">
        <f>SUM(E5:L5)-F5-E5</f>
        <v>196</v>
      </c>
      <c r="N5" s="148"/>
      <c r="O5" s="148"/>
      <c r="P5" s="145"/>
      <c r="Q5" s="147"/>
    </row>
    <row r="6" spans="1:17" s="37" customFormat="1" ht="15" x14ac:dyDescent="0.2">
      <c r="A6" s="67">
        <v>4</v>
      </c>
      <c r="B6" s="246" t="s">
        <v>289</v>
      </c>
      <c r="C6" s="246" t="s">
        <v>290</v>
      </c>
      <c r="D6" s="242" t="s">
        <v>47</v>
      </c>
      <c r="E6" s="99"/>
      <c r="F6" s="99">
        <v>33</v>
      </c>
      <c r="G6" s="99">
        <v>39</v>
      </c>
      <c r="H6" s="99"/>
      <c r="I6" s="99"/>
      <c r="J6" s="99"/>
      <c r="K6" s="99">
        <v>42</v>
      </c>
      <c r="L6" s="130">
        <v>33</v>
      </c>
      <c r="M6" s="99">
        <f>SUM(E6:L6)</f>
        <v>147</v>
      </c>
      <c r="N6" s="148"/>
      <c r="O6" s="148"/>
      <c r="P6" s="145"/>
      <c r="Q6" s="147"/>
    </row>
    <row r="7" spans="1:17" s="37" customFormat="1" ht="15" x14ac:dyDescent="0.2">
      <c r="A7" s="67">
        <v>5</v>
      </c>
      <c r="B7" s="227" t="s">
        <v>164</v>
      </c>
      <c r="C7" s="227" t="s">
        <v>165</v>
      </c>
      <c r="D7" s="227" t="s">
        <v>47</v>
      </c>
      <c r="E7" s="99">
        <v>39</v>
      </c>
      <c r="F7" s="99">
        <v>55</v>
      </c>
      <c r="G7" s="99">
        <v>50</v>
      </c>
      <c r="H7" s="99"/>
      <c r="I7" s="99"/>
      <c r="J7" s="99"/>
      <c r="K7" s="99"/>
      <c r="L7" s="99"/>
      <c r="M7" s="99">
        <f t="shared" ref="M7" si="0">SUM(E7:L7)</f>
        <v>144</v>
      </c>
      <c r="N7" s="147"/>
      <c r="O7" s="147"/>
      <c r="P7" s="147"/>
      <c r="Q7" s="147"/>
    </row>
    <row r="8" spans="1:17" s="37" customFormat="1" ht="15" x14ac:dyDescent="0.2">
      <c r="A8" s="67">
        <v>6</v>
      </c>
      <c r="B8" s="227" t="s">
        <v>186</v>
      </c>
      <c r="C8" s="227" t="s">
        <v>187</v>
      </c>
      <c r="D8" s="227" t="s">
        <v>113</v>
      </c>
      <c r="E8" s="67">
        <v>18</v>
      </c>
      <c r="F8" s="67"/>
      <c r="G8" s="67"/>
      <c r="H8" s="67">
        <v>39</v>
      </c>
      <c r="I8" s="67">
        <v>39</v>
      </c>
      <c r="J8" s="67"/>
      <c r="K8" s="67"/>
      <c r="L8" s="67">
        <v>39</v>
      </c>
      <c r="M8" s="99">
        <f>SUM(E8:L8)</f>
        <v>135</v>
      </c>
      <c r="N8" s="149"/>
      <c r="O8" s="149"/>
      <c r="P8" s="149"/>
      <c r="Q8" s="149"/>
    </row>
    <row r="9" spans="1:17" s="37" customFormat="1" ht="15" x14ac:dyDescent="0.2">
      <c r="A9" s="67">
        <v>7</v>
      </c>
      <c r="B9" s="227" t="s">
        <v>182</v>
      </c>
      <c r="C9" s="227" t="s">
        <v>183</v>
      </c>
      <c r="D9" s="227" t="s">
        <v>73</v>
      </c>
      <c r="E9" s="67">
        <v>20</v>
      </c>
      <c r="F9" s="99">
        <v>29</v>
      </c>
      <c r="G9" s="99"/>
      <c r="H9" s="99">
        <v>33</v>
      </c>
      <c r="I9" s="99">
        <v>33</v>
      </c>
      <c r="J9" s="99"/>
      <c r="K9" s="99"/>
      <c r="L9" s="99"/>
      <c r="M9" s="99">
        <f>SUM(E9:L9)</f>
        <v>115</v>
      </c>
      <c r="N9" s="149"/>
      <c r="O9" s="149"/>
      <c r="P9" s="149"/>
      <c r="Q9" s="149"/>
    </row>
    <row r="10" spans="1:17" s="37" customFormat="1" ht="15" x14ac:dyDescent="0.2">
      <c r="A10" s="67">
        <v>8</v>
      </c>
      <c r="B10" s="227" t="s">
        <v>176</v>
      </c>
      <c r="C10" s="227" t="s">
        <v>177</v>
      </c>
      <c r="D10" s="227" t="s">
        <v>61</v>
      </c>
      <c r="E10" s="99">
        <v>27</v>
      </c>
      <c r="F10" s="99"/>
      <c r="G10" s="99">
        <v>36</v>
      </c>
      <c r="H10" s="99"/>
      <c r="I10" s="99"/>
      <c r="J10" s="99">
        <v>46</v>
      </c>
      <c r="K10" s="99"/>
      <c r="L10" s="99"/>
      <c r="M10" s="99">
        <f>SUM(E10:L10)</f>
        <v>109</v>
      </c>
    </row>
    <row r="11" spans="1:17" s="37" customFormat="1" ht="15" x14ac:dyDescent="0.2">
      <c r="A11" s="67">
        <v>9</v>
      </c>
      <c r="B11" s="227" t="s">
        <v>173</v>
      </c>
      <c r="C11" s="227" t="s">
        <v>174</v>
      </c>
      <c r="D11" s="227" t="s">
        <v>175</v>
      </c>
      <c r="E11" s="67">
        <v>27</v>
      </c>
      <c r="F11" s="99">
        <v>36</v>
      </c>
      <c r="G11" s="99">
        <v>42</v>
      </c>
      <c r="H11" s="99"/>
      <c r="I11" s="99"/>
      <c r="J11" s="99"/>
      <c r="K11" s="99"/>
      <c r="L11" s="67"/>
      <c r="M11" s="99">
        <f t="shared" ref="M11:M12" si="1">SUM(E11:L11)</f>
        <v>105</v>
      </c>
    </row>
    <row r="12" spans="1:17" s="37" customFormat="1" ht="15" x14ac:dyDescent="0.2">
      <c r="A12" s="67">
        <v>9</v>
      </c>
      <c r="B12" s="227" t="s">
        <v>107</v>
      </c>
      <c r="C12" s="227" t="s">
        <v>285</v>
      </c>
      <c r="D12" s="227" t="s">
        <v>286</v>
      </c>
      <c r="E12" s="134"/>
      <c r="F12" s="99">
        <v>50</v>
      </c>
      <c r="G12" s="134"/>
      <c r="H12" s="99">
        <v>55</v>
      </c>
      <c r="I12" s="99"/>
      <c r="J12" s="99"/>
      <c r="K12" s="99"/>
      <c r="L12" s="99"/>
      <c r="M12" s="99">
        <f t="shared" si="1"/>
        <v>105</v>
      </c>
      <c r="N12" s="37" t="s">
        <v>6</v>
      </c>
    </row>
    <row r="13" spans="1:17" s="37" customFormat="1" ht="15" x14ac:dyDescent="0.2">
      <c r="A13" s="67">
        <v>11</v>
      </c>
      <c r="B13" s="227" t="s">
        <v>178</v>
      </c>
      <c r="C13" s="227" t="s">
        <v>179</v>
      </c>
      <c r="D13" s="227" t="s">
        <v>56</v>
      </c>
      <c r="E13" s="99">
        <v>23</v>
      </c>
      <c r="F13" s="134"/>
      <c r="G13" s="134"/>
      <c r="H13" s="99"/>
      <c r="I13" s="99">
        <v>36</v>
      </c>
      <c r="J13" s="99">
        <v>39</v>
      </c>
      <c r="K13" s="99"/>
      <c r="L13" s="99"/>
      <c r="M13" s="99">
        <f t="shared" ref="M13" si="2">SUM(E13:L13)</f>
        <v>98</v>
      </c>
    </row>
    <row r="14" spans="1:17" s="37" customFormat="1" ht="18" customHeight="1" x14ac:dyDescent="0.2">
      <c r="A14" s="67">
        <v>12</v>
      </c>
      <c r="B14" s="239" t="s">
        <v>534</v>
      </c>
      <c r="C14" s="239" t="s">
        <v>535</v>
      </c>
      <c r="D14" s="239" t="s">
        <v>73</v>
      </c>
      <c r="E14" s="222"/>
      <c r="F14" s="222"/>
      <c r="G14" s="97"/>
      <c r="H14" s="97"/>
      <c r="I14" s="97"/>
      <c r="J14" s="97"/>
      <c r="K14" s="97">
        <v>46</v>
      </c>
      <c r="L14" s="97">
        <v>42</v>
      </c>
      <c r="M14" s="99">
        <f t="shared" ref="M14:M29" si="3">SUM(E14:L14)</f>
        <v>88</v>
      </c>
    </row>
    <row r="15" spans="1:17" s="37" customFormat="1" ht="15" x14ac:dyDescent="0.2">
      <c r="A15" s="67">
        <v>13</v>
      </c>
      <c r="B15" s="239" t="s">
        <v>392</v>
      </c>
      <c r="C15" s="239" t="s">
        <v>393</v>
      </c>
      <c r="D15" s="227" t="s">
        <v>190</v>
      </c>
      <c r="E15" s="222"/>
      <c r="F15" s="222"/>
      <c r="G15" s="97">
        <v>31</v>
      </c>
      <c r="H15" s="97">
        <v>50</v>
      </c>
      <c r="I15" s="97"/>
      <c r="J15" s="97"/>
      <c r="K15" s="97"/>
      <c r="L15" s="97"/>
      <c r="M15" s="99">
        <f t="shared" si="3"/>
        <v>81</v>
      </c>
    </row>
    <row r="16" spans="1:17" s="37" customFormat="1" ht="18" customHeight="1" x14ac:dyDescent="0.2">
      <c r="A16" s="67">
        <v>14</v>
      </c>
      <c r="B16" s="297" t="s">
        <v>487</v>
      </c>
      <c r="C16" s="297" t="s">
        <v>488</v>
      </c>
      <c r="D16" s="227" t="s">
        <v>47</v>
      </c>
      <c r="E16" s="67"/>
      <c r="F16" s="99"/>
      <c r="G16" s="99"/>
      <c r="H16" s="99"/>
      <c r="I16" s="99">
        <v>42</v>
      </c>
      <c r="J16" s="99"/>
      <c r="K16" s="99"/>
      <c r="L16" s="99">
        <v>36</v>
      </c>
      <c r="M16" s="99">
        <f t="shared" si="3"/>
        <v>78</v>
      </c>
    </row>
    <row r="17" spans="1:14" s="37" customFormat="1" ht="16.5" customHeight="1" x14ac:dyDescent="0.2">
      <c r="A17" s="67">
        <v>15</v>
      </c>
      <c r="B17" s="239" t="s">
        <v>169</v>
      </c>
      <c r="C17" s="239" t="s">
        <v>170</v>
      </c>
      <c r="D17" s="227" t="s">
        <v>56</v>
      </c>
      <c r="E17" s="222"/>
      <c r="F17" s="222"/>
      <c r="G17" s="97">
        <v>33</v>
      </c>
      <c r="H17" s="97">
        <v>42</v>
      </c>
      <c r="I17" s="97"/>
      <c r="J17" s="97"/>
      <c r="K17" s="97"/>
      <c r="L17" s="97"/>
      <c r="M17" s="99">
        <f t="shared" si="3"/>
        <v>75</v>
      </c>
    </row>
    <row r="18" spans="1:14" s="37" customFormat="1" ht="18" customHeight="1" x14ac:dyDescent="0.2">
      <c r="A18" s="67">
        <v>16</v>
      </c>
      <c r="B18" s="239" t="s">
        <v>388</v>
      </c>
      <c r="C18" s="239" t="s">
        <v>452</v>
      </c>
      <c r="D18" s="227" t="s">
        <v>286</v>
      </c>
      <c r="E18" s="222"/>
      <c r="F18" s="222"/>
      <c r="G18" s="222"/>
      <c r="H18" s="97">
        <v>36</v>
      </c>
      <c r="I18" s="97"/>
      <c r="J18" s="97"/>
      <c r="K18" s="97">
        <v>36</v>
      </c>
      <c r="L18" s="97"/>
      <c r="M18" s="99">
        <f t="shared" si="3"/>
        <v>72</v>
      </c>
    </row>
    <row r="19" spans="1:14" s="37" customFormat="1" ht="15" x14ac:dyDescent="0.2">
      <c r="A19" s="67">
        <v>17</v>
      </c>
      <c r="B19" s="227" t="s">
        <v>180</v>
      </c>
      <c r="C19" s="227" t="s">
        <v>181</v>
      </c>
      <c r="D19" s="227" t="s">
        <v>56</v>
      </c>
      <c r="E19" s="67">
        <v>21</v>
      </c>
      <c r="F19" s="99"/>
      <c r="G19" s="99"/>
      <c r="H19" s="99"/>
      <c r="I19" s="99"/>
      <c r="J19" s="99">
        <v>42</v>
      </c>
      <c r="K19" s="99"/>
      <c r="L19" s="99"/>
      <c r="M19" s="99">
        <f t="shared" si="3"/>
        <v>63</v>
      </c>
    </row>
    <row r="20" spans="1:14" s="37" customFormat="1" ht="15" x14ac:dyDescent="0.2">
      <c r="A20" s="67">
        <v>18</v>
      </c>
      <c r="B20" s="227" t="s">
        <v>171</v>
      </c>
      <c r="C20" s="227" t="s">
        <v>172</v>
      </c>
      <c r="D20" s="227" t="s">
        <v>56</v>
      </c>
      <c r="E20" s="67">
        <v>29</v>
      </c>
      <c r="F20" s="99"/>
      <c r="G20" s="99">
        <v>27</v>
      </c>
      <c r="H20" s="99"/>
      <c r="I20" s="99"/>
      <c r="J20" s="99"/>
      <c r="K20" s="99"/>
      <c r="L20" s="99"/>
      <c r="M20" s="99">
        <f t="shared" si="3"/>
        <v>56</v>
      </c>
    </row>
    <row r="21" spans="1:14" s="37" customFormat="1" ht="15" x14ac:dyDescent="0.2">
      <c r="A21" s="67">
        <v>19</v>
      </c>
      <c r="B21" s="243" t="s">
        <v>157</v>
      </c>
      <c r="C21" s="227" t="s">
        <v>158</v>
      </c>
      <c r="D21" s="227" t="s">
        <v>44</v>
      </c>
      <c r="E21" s="99">
        <v>55</v>
      </c>
      <c r="F21" s="67"/>
      <c r="G21" s="67"/>
      <c r="H21" s="67"/>
      <c r="I21" s="67"/>
      <c r="J21" s="67"/>
      <c r="K21" s="67"/>
      <c r="L21" s="67"/>
      <c r="M21" s="99">
        <f t="shared" si="3"/>
        <v>55</v>
      </c>
    </row>
    <row r="22" spans="1:14" s="37" customFormat="1" ht="15" x14ac:dyDescent="0.2">
      <c r="A22" s="67">
        <v>20</v>
      </c>
      <c r="B22" s="227" t="s">
        <v>159</v>
      </c>
      <c r="C22" s="227" t="s">
        <v>160</v>
      </c>
      <c r="D22" s="227" t="s">
        <v>286</v>
      </c>
      <c r="E22" s="67">
        <v>50</v>
      </c>
      <c r="F22" s="67"/>
      <c r="G22" s="67"/>
      <c r="H22" s="67"/>
      <c r="I22" s="67"/>
      <c r="J22" s="67"/>
      <c r="K22" s="67"/>
      <c r="L22" s="67"/>
      <c r="M22" s="99">
        <f t="shared" si="3"/>
        <v>50</v>
      </c>
    </row>
    <row r="23" spans="1:14" s="37" customFormat="1" ht="15" x14ac:dyDescent="0.2">
      <c r="A23" s="67">
        <v>21</v>
      </c>
      <c r="B23" s="227" t="s">
        <v>163</v>
      </c>
      <c r="C23" s="227" t="s">
        <v>132</v>
      </c>
      <c r="D23" s="227" t="s">
        <v>47</v>
      </c>
      <c r="E23" s="67">
        <v>42</v>
      </c>
      <c r="F23" s="67"/>
      <c r="G23" s="67"/>
      <c r="H23" s="67"/>
      <c r="I23" s="67"/>
      <c r="J23" s="67"/>
      <c r="K23" s="67"/>
      <c r="L23" s="67"/>
      <c r="M23" s="99">
        <f t="shared" si="3"/>
        <v>42</v>
      </c>
    </row>
    <row r="24" spans="1:14" s="37" customFormat="1" ht="15" x14ac:dyDescent="0.2">
      <c r="A24" s="67">
        <v>22</v>
      </c>
      <c r="B24" s="246" t="s">
        <v>287</v>
      </c>
      <c r="C24" s="246" t="s">
        <v>288</v>
      </c>
      <c r="D24" s="242" t="s">
        <v>47</v>
      </c>
      <c r="E24" s="99"/>
      <c r="F24" s="99">
        <v>39</v>
      </c>
      <c r="G24" s="99"/>
      <c r="H24" s="99"/>
      <c r="I24" s="99"/>
      <c r="J24" s="99"/>
      <c r="K24" s="99"/>
      <c r="L24" s="99"/>
      <c r="M24" s="99">
        <f t="shared" si="3"/>
        <v>39</v>
      </c>
    </row>
    <row r="25" spans="1:14" s="37" customFormat="1" ht="15" x14ac:dyDescent="0.2">
      <c r="A25" s="67">
        <v>23</v>
      </c>
      <c r="B25" s="239" t="s">
        <v>523</v>
      </c>
      <c r="C25" s="239" t="s">
        <v>524</v>
      </c>
      <c r="D25" s="239" t="s">
        <v>509</v>
      </c>
      <c r="E25" s="222"/>
      <c r="F25" s="222"/>
      <c r="G25" s="222"/>
      <c r="H25" s="222"/>
      <c r="I25" s="222"/>
      <c r="J25" s="97">
        <v>36</v>
      </c>
      <c r="K25" s="97"/>
      <c r="L25" s="97"/>
      <c r="M25" s="99">
        <f t="shared" si="3"/>
        <v>36</v>
      </c>
    </row>
    <row r="26" spans="1:14" s="37" customFormat="1" ht="15" x14ac:dyDescent="0.2">
      <c r="A26" s="67">
        <v>24</v>
      </c>
      <c r="B26" s="227" t="s">
        <v>169</v>
      </c>
      <c r="C26" s="227" t="s">
        <v>170</v>
      </c>
      <c r="D26" s="227" t="s">
        <v>56</v>
      </c>
      <c r="E26" s="99">
        <v>33</v>
      </c>
      <c r="F26" s="67"/>
      <c r="G26" s="67"/>
      <c r="H26" s="67"/>
      <c r="I26" s="67"/>
      <c r="J26" s="67"/>
      <c r="K26" s="67"/>
      <c r="L26" s="67"/>
      <c r="M26" s="99">
        <f t="shared" si="3"/>
        <v>33</v>
      </c>
    </row>
    <row r="27" spans="1:14" s="37" customFormat="1" ht="15.75" x14ac:dyDescent="0.25">
      <c r="A27" s="67">
        <v>24</v>
      </c>
      <c r="B27" s="239" t="s">
        <v>486</v>
      </c>
      <c r="C27" s="239" t="s">
        <v>485</v>
      </c>
      <c r="D27" s="239" t="s">
        <v>64</v>
      </c>
      <c r="E27" s="222"/>
      <c r="F27" s="222"/>
      <c r="G27" s="97"/>
      <c r="H27" s="97"/>
      <c r="I27" s="97"/>
      <c r="J27" s="97"/>
      <c r="K27" s="97">
        <v>33</v>
      </c>
      <c r="L27" s="97"/>
      <c r="M27" s="99">
        <f t="shared" si="3"/>
        <v>33</v>
      </c>
      <c r="N27" s="220"/>
    </row>
    <row r="28" spans="1:14" s="37" customFormat="1" ht="15.75" x14ac:dyDescent="0.25">
      <c r="A28" s="67">
        <v>26</v>
      </c>
      <c r="B28" s="239" t="s">
        <v>394</v>
      </c>
      <c r="C28" s="239" t="s">
        <v>395</v>
      </c>
      <c r="D28" s="227" t="s">
        <v>44</v>
      </c>
      <c r="E28" s="222"/>
      <c r="F28" s="222"/>
      <c r="G28" s="97">
        <v>29</v>
      </c>
      <c r="H28" s="97"/>
      <c r="I28" s="97"/>
      <c r="J28" s="97"/>
      <c r="K28" s="97"/>
      <c r="L28" s="97"/>
      <c r="M28" s="99">
        <f t="shared" si="3"/>
        <v>29</v>
      </c>
      <c r="N28" s="220"/>
    </row>
    <row r="29" spans="1:14" s="37" customFormat="1" ht="15.75" x14ac:dyDescent="0.25">
      <c r="A29" s="67">
        <v>27</v>
      </c>
      <c r="B29" s="227" t="s">
        <v>184</v>
      </c>
      <c r="C29" s="227" t="s">
        <v>185</v>
      </c>
      <c r="D29" s="227" t="s">
        <v>56</v>
      </c>
      <c r="E29" s="67">
        <v>19</v>
      </c>
      <c r="F29" s="99"/>
      <c r="G29" s="99"/>
      <c r="H29" s="99"/>
      <c r="I29" s="99"/>
      <c r="J29" s="99"/>
      <c r="K29" s="99"/>
      <c r="L29" s="99"/>
      <c r="M29" s="99">
        <f t="shared" si="3"/>
        <v>19</v>
      </c>
      <c r="N29" s="220"/>
    </row>
    <row r="30" spans="1:14" s="37" customFormat="1" ht="15.75" x14ac:dyDescent="0.25">
      <c r="A30" s="6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220"/>
    </row>
    <row r="31" spans="1:14" s="37" customFormat="1" ht="15.75" x14ac:dyDescent="0.25">
      <c r="A31" s="67"/>
      <c r="B31" s="179"/>
      <c r="C31" s="179"/>
      <c r="D31" s="179"/>
      <c r="E31" s="229"/>
      <c r="F31" s="229"/>
      <c r="G31" s="188"/>
      <c r="H31" s="188"/>
      <c r="I31" s="188"/>
      <c r="J31" s="188"/>
      <c r="K31" s="188"/>
      <c r="L31" s="188"/>
      <c r="M31" s="188"/>
    </row>
    <row r="32" spans="1:14" ht="15.75" customHeight="1" x14ac:dyDescent="0.2">
      <c r="A32" s="68"/>
      <c r="B32" s="18" t="s">
        <v>15</v>
      </c>
      <c r="C32" s="25"/>
      <c r="D32" s="107"/>
      <c r="E32" s="62"/>
      <c r="F32" s="62"/>
      <c r="G32" s="62"/>
      <c r="H32" s="62"/>
      <c r="I32" s="62"/>
      <c r="J32" s="62"/>
      <c r="K32" s="62"/>
      <c r="L32" s="62"/>
      <c r="M32" s="63"/>
    </row>
    <row r="33" spans="1:18" ht="25.5" customHeight="1" x14ac:dyDescent="0.2">
      <c r="A33" s="29"/>
      <c r="B33" s="207" t="s">
        <v>4</v>
      </c>
      <c r="C33" s="102" t="s">
        <v>5</v>
      </c>
      <c r="D33" s="22" t="s">
        <v>3</v>
      </c>
      <c r="E33" s="210" t="s">
        <v>32</v>
      </c>
      <c r="F33" s="118" t="s">
        <v>33</v>
      </c>
      <c r="G33" s="161" t="s">
        <v>357</v>
      </c>
      <c r="H33" s="113" t="s">
        <v>358</v>
      </c>
      <c r="I33" s="112" t="s">
        <v>34</v>
      </c>
      <c r="J33" s="112" t="s">
        <v>35</v>
      </c>
      <c r="K33" s="119" t="s">
        <v>36</v>
      </c>
      <c r="L33" s="112" t="s">
        <v>37</v>
      </c>
      <c r="M33" s="113" t="s">
        <v>38</v>
      </c>
    </row>
    <row r="34" spans="1:18" ht="15.75" customHeight="1" x14ac:dyDescent="0.2">
      <c r="A34" s="393">
        <v>1</v>
      </c>
      <c r="B34" s="362" t="s">
        <v>214</v>
      </c>
      <c r="C34" s="362" t="s">
        <v>117</v>
      </c>
      <c r="D34" s="362" t="s">
        <v>47</v>
      </c>
      <c r="E34" s="343">
        <v>50</v>
      </c>
      <c r="F34" s="343">
        <v>46</v>
      </c>
      <c r="G34" s="343">
        <v>42</v>
      </c>
      <c r="H34" s="343">
        <v>55</v>
      </c>
      <c r="I34" s="343">
        <v>55</v>
      </c>
      <c r="J34" s="343">
        <v>55</v>
      </c>
      <c r="K34" s="343">
        <v>55</v>
      </c>
      <c r="L34" s="343">
        <v>55</v>
      </c>
      <c r="M34" s="346">
        <f>SUM(E34:L34)-G34-F34-E34-H34</f>
        <v>220</v>
      </c>
    </row>
    <row r="35" spans="1:18" ht="18" customHeight="1" x14ac:dyDescent="0.2">
      <c r="A35" s="343">
        <v>2</v>
      </c>
      <c r="B35" s="362" t="s">
        <v>217</v>
      </c>
      <c r="C35" s="362" t="s">
        <v>218</v>
      </c>
      <c r="D35" s="362" t="s">
        <v>73</v>
      </c>
      <c r="E35" s="343">
        <v>42</v>
      </c>
      <c r="F35" s="343">
        <v>42</v>
      </c>
      <c r="G35" s="343">
        <v>55</v>
      </c>
      <c r="H35" s="343">
        <v>46</v>
      </c>
      <c r="I35" s="343">
        <v>46</v>
      </c>
      <c r="J35" s="343"/>
      <c r="K35" s="343">
        <v>50</v>
      </c>
      <c r="L35" s="343">
        <v>50</v>
      </c>
      <c r="M35" s="346">
        <f>SUM(E35:L35)-E35-F35-H35</f>
        <v>201</v>
      </c>
      <c r="Q35" s="20" t="s">
        <v>6</v>
      </c>
    </row>
    <row r="36" spans="1:18" ht="16.5" customHeight="1" x14ac:dyDescent="0.2">
      <c r="A36" s="393">
        <v>3</v>
      </c>
      <c r="B36" s="362" t="s">
        <v>215</v>
      </c>
      <c r="C36" s="362" t="s">
        <v>216</v>
      </c>
      <c r="D36" s="362" t="s">
        <v>47</v>
      </c>
      <c r="E36" s="343">
        <v>46</v>
      </c>
      <c r="F36" s="343">
        <v>50</v>
      </c>
      <c r="G36" s="346">
        <v>46</v>
      </c>
      <c r="H36" s="347">
        <v>50</v>
      </c>
      <c r="I36" s="347">
        <v>50</v>
      </c>
      <c r="J36" s="347">
        <v>50</v>
      </c>
      <c r="K36" s="347"/>
      <c r="L36" s="347">
        <v>46</v>
      </c>
      <c r="M36" s="346">
        <f>SUM(E36:L36)-E36-G36-L36</f>
        <v>200</v>
      </c>
      <c r="Q36" s="20"/>
    </row>
    <row r="37" spans="1:18" ht="15.75" customHeight="1" x14ac:dyDescent="0.2">
      <c r="A37" s="67">
        <v>4</v>
      </c>
      <c r="B37" s="227" t="s">
        <v>213</v>
      </c>
      <c r="C37" s="227" t="s">
        <v>75</v>
      </c>
      <c r="D37" s="227" t="s">
        <v>47</v>
      </c>
      <c r="E37" s="99">
        <v>55</v>
      </c>
      <c r="F37" s="77">
        <v>55</v>
      </c>
      <c r="G37" s="77"/>
      <c r="H37" s="77"/>
      <c r="I37" s="77"/>
      <c r="J37" s="77"/>
      <c r="K37" s="77"/>
      <c r="L37" s="77"/>
      <c r="M37" s="128">
        <f>SUM(E37:L37)</f>
        <v>110</v>
      </c>
    </row>
    <row r="38" spans="1:18" ht="16.5" customHeight="1" x14ac:dyDescent="0.2">
      <c r="A38" s="150">
        <v>5</v>
      </c>
      <c r="B38" s="253" t="s">
        <v>225</v>
      </c>
      <c r="C38" s="253" t="s">
        <v>226</v>
      </c>
      <c r="D38" s="253" t="s">
        <v>73</v>
      </c>
      <c r="E38" s="67"/>
      <c r="F38" s="99"/>
      <c r="G38" s="67">
        <v>50</v>
      </c>
      <c r="H38" s="67">
        <v>42</v>
      </c>
      <c r="I38" s="67"/>
      <c r="J38" s="67"/>
      <c r="K38" s="67"/>
      <c r="L38" s="67"/>
      <c r="M38" s="99">
        <f>SUM(E38:L38)</f>
        <v>92</v>
      </c>
    </row>
    <row r="39" spans="1:18" ht="17.25" customHeight="1" x14ac:dyDescent="0.2">
      <c r="A39" s="67">
        <v>6</v>
      </c>
      <c r="B39" s="227" t="s">
        <v>219</v>
      </c>
      <c r="C39" s="227" t="s">
        <v>220</v>
      </c>
      <c r="D39" s="227" t="s">
        <v>47</v>
      </c>
      <c r="E39" s="99">
        <v>39</v>
      </c>
      <c r="F39" s="67">
        <v>39</v>
      </c>
      <c r="G39" s="67"/>
      <c r="H39" s="67"/>
      <c r="I39" s="67"/>
      <c r="J39" s="67"/>
      <c r="K39" s="67"/>
      <c r="L39" s="67"/>
      <c r="M39" s="99">
        <f>SUM(E39:L39)</f>
        <v>78</v>
      </c>
      <c r="R39" s="20"/>
    </row>
    <row r="40" spans="1:18" ht="17.25" customHeight="1" x14ac:dyDescent="0.2">
      <c r="A40" s="17">
        <v>7</v>
      </c>
      <c r="B40" s="239" t="s">
        <v>533</v>
      </c>
      <c r="C40" s="239" t="s">
        <v>396</v>
      </c>
      <c r="D40" s="239" t="s">
        <v>286</v>
      </c>
      <c r="E40" s="10"/>
      <c r="F40" s="10"/>
      <c r="G40" s="10"/>
      <c r="H40" s="10"/>
      <c r="I40" s="10"/>
      <c r="J40" s="10"/>
      <c r="K40" s="188">
        <v>46</v>
      </c>
      <c r="L40" s="10"/>
      <c r="M40" s="99">
        <f>SUM(E40:L40)</f>
        <v>46</v>
      </c>
      <c r="N40" s="111"/>
      <c r="O40" s="111"/>
      <c r="P40" s="111"/>
      <c r="Q40" s="111"/>
      <c r="R40" s="20"/>
    </row>
    <row r="41" spans="1:18" ht="17.25" customHeight="1" x14ac:dyDescent="0.2">
      <c r="A41" s="1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1"/>
      <c r="O41" s="111"/>
      <c r="P41" s="111"/>
      <c r="Q41" s="111"/>
      <c r="R41" s="20"/>
    </row>
    <row r="42" spans="1:18" ht="14.25" customHeight="1" x14ac:dyDescent="0.2">
      <c r="A42" s="68"/>
      <c r="B42" s="18" t="s">
        <v>25</v>
      </c>
      <c r="C42" s="25"/>
      <c r="D42" s="61"/>
      <c r="E42" s="62"/>
      <c r="F42" s="62"/>
      <c r="G42" s="62"/>
      <c r="H42" s="62"/>
      <c r="I42" s="62"/>
      <c r="J42" s="62"/>
      <c r="K42" s="62"/>
      <c r="L42" s="62"/>
      <c r="M42" s="151"/>
      <c r="N42" s="3"/>
      <c r="O42" s="3"/>
      <c r="P42" s="131"/>
      <c r="Q42" s="111"/>
    </row>
    <row r="43" spans="1:18" ht="24.75" customHeight="1" x14ac:dyDescent="0.2">
      <c r="A43" s="29"/>
      <c r="B43" s="56" t="s">
        <v>1</v>
      </c>
      <c r="C43" s="21" t="s">
        <v>2</v>
      </c>
      <c r="D43" s="22" t="s">
        <v>3</v>
      </c>
      <c r="E43" s="64" t="s">
        <v>32</v>
      </c>
      <c r="F43" s="118" t="s">
        <v>33</v>
      </c>
      <c r="G43" s="161" t="s">
        <v>357</v>
      </c>
      <c r="H43" s="113" t="s">
        <v>358</v>
      </c>
      <c r="I43" s="112" t="s">
        <v>34</v>
      </c>
      <c r="J43" s="112" t="s">
        <v>35</v>
      </c>
      <c r="K43" s="119" t="s">
        <v>36</v>
      </c>
      <c r="L43" s="112" t="s">
        <v>37</v>
      </c>
      <c r="M43" s="113" t="s">
        <v>38</v>
      </c>
      <c r="N43" s="123"/>
      <c r="O43" s="123"/>
      <c r="P43" s="124"/>
      <c r="Q43" s="111"/>
    </row>
    <row r="44" spans="1:18" ht="15.75" customHeight="1" x14ac:dyDescent="0.2">
      <c r="A44" s="337">
        <v>1</v>
      </c>
      <c r="B44" s="362" t="s">
        <v>188</v>
      </c>
      <c r="C44" s="362" t="s">
        <v>189</v>
      </c>
      <c r="D44" s="362" t="s">
        <v>190</v>
      </c>
      <c r="E44" s="346">
        <v>55</v>
      </c>
      <c r="F44" s="343">
        <v>31</v>
      </c>
      <c r="G44" s="343"/>
      <c r="H44" s="343">
        <v>55</v>
      </c>
      <c r="I44" s="343">
        <v>42</v>
      </c>
      <c r="J44" s="343">
        <v>55</v>
      </c>
      <c r="K44" s="343">
        <v>55</v>
      </c>
      <c r="L44" s="382">
        <v>50</v>
      </c>
      <c r="M44" s="346">
        <f>SUM(E44:L44)-F44-I44-L44</f>
        <v>220</v>
      </c>
      <c r="N44" s="111"/>
      <c r="O44" s="111"/>
      <c r="P44" s="111"/>
      <c r="Q44" s="111"/>
    </row>
    <row r="45" spans="1:18" ht="15.75" customHeight="1" x14ac:dyDescent="0.2">
      <c r="A45" s="337">
        <v>2</v>
      </c>
      <c r="B45" s="362" t="s">
        <v>164</v>
      </c>
      <c r="C45" s="362" t="s">
        <v>165</v>
      </c>
      <c r="D45" s="362" t="s">
        <v>47</v>
      </c>
      <c r="E45" s="343">
        <v>29</v>
      </c>
      <c r="F45" s="346">
        <v>39</v>
      </c>
      <c r="G45" s="346">
        <v>33</v>
      </c>
      <c r="H45" s="346">
        <v>31</v>
      </c>
      <c r="I45" s="346">
        <v>55</v>
      </c>
      <c r="J45" s="346">
        <v>36</v>
      </c>
      <c r="K45" s="346">
        <v>50</v>
      </c>
      <c r="L45" s="383">
        <v>55</v>
      </c>
      <c r="M45" s="346">
        <f>SUM(E45:L45)-E45-H45-G45-J45</f>
        <v>199</v>
      </c>
      <c r="N45" s="111"/>
      <c r="O45" s="111"/>
      <c r="P45" s="111"/>
      <c r="Q45" s="111"/>
    </row>
    <row r="46" spans="1:18" ht="17.25" customHeight="1" x14ac:dyDescent="0.2">
      <c r="A46" s="337">
        <v>3</v>
      </c>
      <c r="B46" s="362" t="s">
        <v>193</v>
      </c>
      <c r="C46" s="362" t="s">
        <v>194</v>
      </c>
      <c r="D46" s="362" t="s">
        <v>73</v>
      </c>
      <c r="E46" s="343">
        <v>46</v>
      </c>
      <c r="F46" s="343">
        <v>46</v>
      </c>
      <c r="G46" s="343">
        <v>50</v>
      </c>
      <c r="H46" s="343">
        <v>46</v>
      </c>
      <c r="I46" s="343"/>
      <c r="J46" s="343"/>
      <c r="K46" s="343"/>
      <c r="L46" s="382"/>
      <c r="M46" s="346">
        <f>SUM(E46:L46)</f>
        <v>188</v>
      </c>
      <c r="N46" s="111"/>
      <c r="O46" s="111"/>
      <c r="P46" s="111"/>
      <c r="Q46" s="111"/>
    </row>
    <row r="47" spans="1:18" ht="15" customHeight="1" x14ac:dyDescent="0.2">
      <c r="A47" s="104">
        <v>4</v>
      </c>
      <c r="B47" s="227" t="s">
        <v>195</v>
      </c>
      <c r="C47" s="227" t="s">
        <v>196</v>
      </c>
      <c r="D47" s="227" t="s">
        <v>41</v>
      </c>
      <c r="E47" s="67">
        <v>42</v>
      </c>
      <c r="F47" s="67">
        <v>50</v>
      </c>
      <c r="G47" s="67">
        <v>42</v>
      </c>
      <c r="H47" s="67">
        <v>36</v>
      </c>
      <c r="I47" s="67">
        <v>33</v>
      </c>
      <c r="J47" s="67">
        <v>46</v>
      </c>
      <c r="K47" s="67">
        <v>39</v>
      </c>
      <c r="L47" s="65">
        <v>46</v>
      </c>
      <c r="M47" s="99">
        <f>SUM(E47:L47)-I47-H47-K47-E47</f>
        <v>184</v>
      </c>
      <c r="N47" s="3"/>
      <c r="O47" s="3"/>
      <c r="P47" s="111"/>
      <c r="Q47" s="111"/>
    </row>
    <row r="48" spans="1:18" ht="15.75" customHeight="1" x14ac:dyDescent="0.2">
      <c r="A48" s="104">
        <v>5</v>
      </c>
      <c r="B48" s="227" t="s">
        <v>197</v>
      </c>
      <c r="C48" s="227" t="s">
        <v>198</v>
      </c>
      <c r="D48" s="227" t="s">
        <v>47</v>
      </c>
      <c r="E48" s="99">
        <v>36</v>
      </c>
      <c r="F48" s="67">
        <v>36</v>
      </c>
      <c r="G48" s="67">
        <v>46</v>
      </c>
      <c r="H48" s="67">
        <v>39</v>
      </c>
      <c r="I48" s="67">
        <v>46</v>
      </c>
      <c r="J48" s="67">
        <v>50</v>
      </c>
      <c r="K48" s="67"/>
      <c r="L48" s="65"/>
      <c r="M48" s="99">
        <f>SUM(E48:L48)-E48-F48</f>
        <v>181</v>
      </c>
      <c r="N48" s="145"/>
      <c r="O48" s="145"/>
      <c r="P48" s="145"/>
      <c r="Q48" s="111"/>
    </row>
    <row r="49" spans="1:21" ht="15" customHeight="1" x14ac:dyDescent="0.2">
      <c r="A49" s="104">
        <v>6</v>
      </c>
      <c r="B49" s="227" t="s">
        <v>159</v>
      </c>
      <c r="C49" s="227" t="s">
        <v>160</v>
      </c>
      <c r="D49" s="242" t="s">
        <v>489</v>
      </c>
      <c r="E49" s="99">
        <v>39</v>
      </c>
      <c r="F49" s="67">
        <v>42</v>
      </c>
      <c r="G49" s="67"/>
      <c r="H49" s="67">
        <v>42</v>
      </c>
      <c r="I49" s="67">
        <v>50</v>
      </c>
      <c r="J49" s="67"/>
      <c r="K49" s="67">
        <v>46</v>
      </c>
      <c r="L49" s="65">
        <v>42</v>
      </c>
      <c r="M49" s="99">
        <f>SUM(E49:L49)-E49-F49</f>
        <v>180</v>
      </c>
      <c r="N49" s="145"/>
      <c r="O49" s="145"/>
      <c r="P49" s="145"/>
      <c r="Q49" s="111"/>
    </row>
    <row r="50" spans="1:21" ht="15.75" customHeight="1" x14ac:dyDescent="0.2">
      <c r="A50" s="104">
        <v>7</v>
      </c>
      <c r="B50" s="227" t="s">
        <v>191</v>
      </c>
      <c r="C50" s="227" t="s">
        <v>192</v>
      </c>
      <c r="D50" s="227" t="s">
        <v>41</v>
      </c>
      <c r="E50" s="67">
        <v>50</v>
      </c>
      <c r="F50" s="67">
        <v>55</v>
      </c>
      <c r="G50" s="67">
        <v>55</v>
      </c>
      <c r="H50" s="67"/>
      <c r="I50" s="67"/>
      <c r="J50" s="67"/>
      <c r="K50" s="67"/>
      <c r="L50" s="65"/>
      <c r="M50" s="99">
        <f>SUM(E50:L50)</f>
        <v>160</v>
      </c>
      <c r="N50" s="111"/>
      <c r="O50" s="111"/>
      <c r="P50" s="111"/>
      <c r="Q50" s="111"/>
    </row>
    <row r="51" spans="1:21" ht="17.25" customHeight="1" x14ac:dyDescent="0.2">
      <c r="A51" s="104">
        <v>8</v>
      </c>
      <c r="B51" s="227" t="s">
        <v>199</v>
      </c>
      <c r="C51" s="227" t="s">
        <v>200</v>
      </c>
      <c r="D51" s="227" t="s">
        <v>47</v>
      </c>
      <c r="E51" s="67">
        <v>27</v>
      </c>
      <c r="F51" s="99">
        <v>33</v>
      </c>
      <c r="G51" s="99">
        <v>39</v>
      </c>
      <c r="H51" s="99">
        <v>33</v>
      </c>
      <c r="I51" s="99">
        <v>36</v>
      </c>
      <c r="J51" s="99">
        <v>31</v>
      </c>
      <c r="K51" s="99">
        <v>31</v>
      </c>
      <c r="L51" s="130">
        <v>33</v>
      </c>
      <c r="M51" s="99">
        <f>SUM(E51:L51)-E51-J51-K51-F51</f>
        <v>141</v>
      </c>
      <c r="N51" s="111"/>
      <c r="O51" s="111"/>
      <c r="P51" s="111"/>
      <c r="Q51" s="111"/>
    </row>
    <row r="52" spans="1:21" ht="15.75" customHeight="1" x14ac:dyDescent="0.2">
      <c r="A52" s="104">
        <v>9</v>
      </c>
      <c r="B52" s="227" t="s">
        <v>166</v>
      </c>
      <c r="C52" s="227" t="s">
        <v>167</v>
      </c>
      <c r="D52" s="227" t="s">
        <v>41</v>
      </c>
      <c r="E52" s="67">
        <v>20</v>
      </c>
      <c r="F52" s="67">
        <v>29</v>
      </c>
      <c r="G52" s="67">
        <v>33</v>
      </c>
      <c r="H52" s="67"/>
      <c r="I52" s="67">
        <v>25</v>
      </c>
      <c r="J52" s="67">
        <v>39</v>
      </c>
      <c r="K52" s="67">
        <v>36</v>
      </c>
      <c r="L52" s="65">
        <v>31</v>
      </c>
      <c r="M52" s="99">
        <f>SUM(E52:L52)-E52-I52-F52</f>
        <v>139</v>
      </c>
    </row>
    <row r="53" spans="1:21" ht="15.75" customHeight="1" x14ac:dyDescent="0.2">
      <c r="A53" s="104">
        <v>10</v>
      </c>
      <c r="B53" s="227" t="s">
        <v>92</v>
      </c>
      <c r="C53" s="227" t="s">
        <v>168</v>
      </c>
      <c r="D53" s="227" t="s">
        <v>47</v>
      </c>
      <c r="E53" s="99">
        <v>31</v>
      </c>
      <c r="F53" s="67">
        <v>19</v>
      </c>
      <c r="G53" s="67"/>
      <c r="H53" s="67">
        <v>25</v>
      </c>
      <c r="I53" s="67">
        <v>39</v>
      </c>
      <c r="J53" s="67">
        <v>33</v>
      </c>
      <c r="K53" s="67">
        <v>33</v>
      </c>
      <c r="L53" s="65">
        <v>29</v>
      </c>
      <c r="M53" s="99">
        <f>SUM(E53:L53)-F53-H53-L53</f>
        <v>136</v>
      </c>
    </row>
    <row r="54" spans="1:21" ht="15.75" customHeight="1" x14ac:dyDescent="0.2">
      <c r="A54" s="104">
        <v>11</v>
      </c>
      <c r="B54" s="227" t="s">
        <v>169</v>
      </c>
      <c r="C54" s="227" t="s">
        <v>170</v>
      </c>
      <c r="D54" s="227" t="s">
        <v>56</v>
      </c>
      <c r="E54" s="99">
        <v>23</v>
      </c>
      <c r="F54" s="99"/>
      <c r="G54" s="99">
        <v>33</v>
      </c>
      <c r="H54" s="99">
        <v>27</v>
      </c>
      <c r="I54" s="99">
        <v>31</v>
      </c>
      <c r="J54" s="99">
        <v>42</v>
      </c>
      <c r="K54" s="99"/>
      <c r="L54" s="130"/>
      <c r="M54" s="99">
        <f>SUM(E54:L54)-E54</f>
        <v>133</v>
      </c>
      <c r="N54" s="203"/>
    </row>
    <row r="55" spans="1:21" ht="15.75" customHeight="1" x14ac:dyDescent="0.2">
      <c r="A55" s="104">
        <v>12</v>
      </c>
      <c r="B55" s="227" t="s">
        <v>201</v>
      </c>
      <c r="C55" s="227" t="s">
        <v>202</v>
      </c>
      <c r="D55" s="227" t="s">
        <v>47</v>
      </c>
      <c r="E55" s="99">
        <v>25</v>
      </c>
      <c r="F55" s="99">
        <v>21</v>
      </c>
      <c r="G55" s="99">
        <v>36</v>
      </c>
      <c r="H55" s="99">
        <v>29</v>
      </c>
      <c r="I55" s="99">
        <v>29</v>
      </c>
      <c r="J55" s="99">
        <v>29</v>
      </c>
      <c r="K55" s="99"/>
      <c r="L55" s="130">
        <v>36</v>
      </c>
      <c r="M55" s="99">
        <f>SUM(E55:L55)-F55-E55-H55</f>
        <v>130</v>
      </c>
      <c r="N55" s="203"/>
    </row>
    <row r="56" spans="1:21" ht="16.5" customHeight="1" x14ac:dyDescent="0.2">
      <c r="A56" s="104">
        <v>13</v>
      </c>
      <c r="B56" s="227" t="s">
        <v>161</v>
      </c>
      <c r="C56" s="227" t="s">
        <v>162</v>
      </c>
      <c r="D56" s="227" t="s">
        <v>47</v>
      </c>
      <c r="E56" s="67">
        <v>19</v>
      </c>
      <c r="F56" s="99">
        <v>20</v>
      </c>
      <c r="G56" s="99">
        <v>27</v>
      </c>
      <c r="H56" s="99"/>
      <c r="I56" s="99">
        <v>27</v>
      </c>
      <c r="J56" s="99"/>
      <c r="K56" s="99">
        <v>27</v>
      </c>
      <c r="L56" s="130">
        <v>39</v>
      </c>
      <c r="M56" s="99">
        <f>SUM(E56:L56)-E56-F56</f>
        <v>120</v>
      </c>
      <c r="N56" s="203"/>
    </row>
    <row r="57" spans="1:21" ht="16.5" customHeight="1" x14ac:dyDescent="0.2">
      <c r="A57" s="104">
        <v>14</v>
      </c>
      <c r="B57" s="227" t="s">
        <v>163</v>
      </c>
      <c r="C57" s="227" t="s">
        <v>132</v>
      </c>
      <c r="D57" s="227" t="s">
        <v>47</v>
      </c>
      <c r="E57" s="67">
        <v>15</v>
      </c>
      <c r="F57" s="67">
        <v>18</v>
      </c>
      <c r="G57" s="67">
        <v>23</v>
      </c>
      <c r="H57" s="67">
        <v>21</v>
      </c>
      <c r="I57" s="67">
        <v>20</v>
      </c>
      <c r="J57" s="67">
        <v>27</v>
      </c>
      <c r="K57" s="67">
        <v>29</v>
      </c>
      <c r="L57" s="65">
        <v>27</v>
      </c>
      <c r="M57" s="99">
        <f>SUM(E57:L57)-E57-F57-I57-H57</f>
        <v>106</v>
      </c>
      <c r="N57" s="203"/>
    </row>
    <row r="58" spans="1:21" ht="16.5" customHeight="1" x14ac:dyDescent="0.2">
      <c r="A58" s="104">
        <v>15</v>
      </c>
      <c r="B58" s="227" t="s">
        <v>107</v>
      </c>
      <c r="C58" s="227" t="s">
        <v>285</v>
      </c>
      <c r="D58" s="227" t="s">
        <v>286</v>
      </c>
      <c r="E58" s="222"/>
      <c r="F58" s="221"/>
      <c r="G58" s="221"/>
      <c r="H58" s="181">
        <v>50</v>
      </c>
      <c r="I58" s="181"/>
      <c r="J58" s="181"/>
      <c r="K58" s="181">
        <v>42</v>
      </c>
      <c r="L58" s="181"/>
      <c r="M58" s="99">
        <f t="shared" ref="M58:M64" si="4">SUM(E58:L58)</f>
        <v>92</v>
      </c>
      <c r="N58" s="203"/>
      <c r="O58" s="20" t="s">
        <v>6</v>
      </c>
    </row>
    <row r="59" spans="1:21" ht="16.5" customHeight="1" x14ac:dyDescent="0.2">
      <c r="A59" s="104">
        <v>16</v>
      </c>
      <c r="B59" s="227" t="s">
        <v>176</v>
      </c>
      <c r="C59" s="227" t="s">
        <v>177</v>
      </c>
      <c r="D59" s="227" t="s">
        <v>61</v>
      </c>
      <c r="E59" s="67">
        <v>19</v>
      </c>
      <c r="F59" s="134"/>
      <c r="G59" s="99">
        <v>25</v>
      </c>
      <c r="H59" s="99"/>
      <c r="I59" s="99"/>
      <c r="J59" s="99">
        <v>27</v>
      </c>
      <c r="K59" s="99"/>
      <c r="L59" s="130"/>
      <c r="M59" s="99">
        <f t="shared" si="4"/>
        <v>71</v>
      </c>
      <c r="N59" s="203"/>
    </row>
    <row r="60" spans="1:21" ht="16.5" customHeight="1" x14ac:dyDescent="0.2">
      <c r="A60" s="104">
        <v>17</v>
      </c>
      <c r="B60" s="227" t="s">
        <v>173</v>
      </c>
      <c r="C60" s="227" t="s">
        <v>174</v>
      </c>
      <c r="D60" s="227" t="s">
        <v>175</v>
      </c>
      <c r="E60" s="67">
        <v>21</v>
      </c>
      <c r="F60" s="99">
        <v>23</v>
      </c>
      <c r="G60" s="99">
        <v>21</v>
      </c>
      <c r="H60" s="99"/>
      <c r="I60" s="99"/>
      <c r="J60" s="99"/>
      <c r="K60" s="99"/>
      <c r="L60" s="130"/>
      <c r="M60" s="99">
        <f t="shared" si="4"/>
        <v>65</v>
      </c>
      <c r="N60" s="203"/>
    </row>
    <row r="61" spans="1:21" ht="16.5" customHeight="1" x14ac:dyDescent="0.2">
      <c r="A61" s="104">
        <v>18</v>
      </c>
      <c r="B61" s="227" t="s">
        <v>178</v>
      </c>
      <c r="C61" s="227" t="s">
        <v>179</v>
      </c>
      <c r="D61" s="227" t="s">
        <v>56</v>
      </c>
      <c r="E61" s="99">
        <v>16</v>
      </c>
      <c r="F61" s="134"/>
      <c r="G61" s="99"/>
      <c r="H61" s="99"/>
      <c r="I61" s="99">
        <v>23</v>
      </c>
      <c r="J61" s="99">
        <v>23</v>
      </c>
      <c r="K61" s="99"/>
      <c r="L61" s="130"/>
      <c r="M61" s="99">
        <f t="shared" si="4"/>
        <v>62</v>
      </c>
      <c r="N61" s="203"/>
    </row>
    <row r="62" spans="1:21" ht="16.5" customHeight="1" x14ac:dyDescent="0.2">
      <c r="A62" s="104">
        <v>19</v>
      </c>
      <c r="B62" s="242" t="s">
        <v>318</v>
      </c>
      <c r="C62" s="242" t="s">
        <v>183</v>
      </c>
      <c r="D62" s="242" t="s">
        <v>73</v>
      </c>
      <c r="E62" s="67"/>
      <c r="F62" s="67">
        <v>17</v>
      </c>
      <c r="G62" s="67"/>
      <c r="H62" s="67">
        <v>20</v>
      </c>
      <c r="I62" s="67">
        <v>19</v>
      </c>
      <c r="J62" s="67"/>
      <c r="K62" s="67"/>
      <c r="L62" s="67"/>
      <c r="M62" s="99">
        <f t="shared" si="4"/>
        <v>56</v>
      </c>
      <c r="N62" s="203"/>
    </row>
    <row r="63" spans="1:21" ht="16.5" customHeight="1" x14ac:dyDescent="0.2">
      <c r="A63" s="104">
        <v>20</v>
      </c>
      <c r="B63" s="244" t="s">
        <v>536</v>
      </c>
      <c r="C63" s="244" t="s">
        <v>290</v>
      </c>
      <c r="D63" s="245" t="s">
        <v>47</v>
      </c>
      <c r="E63" s="222"/>
      <c r="F63" s="222"/>
      <c r="G63" s="222"/>
      <c r="H63" s="222"/>
      <c r="I63" s="222"/>
      <c r="J63" s="222"/>
      <c r="K63" s="97">
        <v>25</v>
      </c>
      <c r="L63" s="222">
        <v>25</v>
      </c>
      <c r="M63" s="99">
        <f t="shared" si="4"/>
        <v>50</v>
      </c>
      <c r="N63" s="203"/>
    </row>
    <row r="64" spans="1:21" ht="16.5" customHeight="1" x14ac:dyDescent="0.2">
      <c r="A64" s="104">
        <v>21</v>
      </c>
      <c r="B64" s="238" t="s">
        <v>487</v>
      </c>
      <c r="C64" s="238" t="s">
        <v>488</v>
      </c>
      <c r="D64" s="227" t="s">
        <v>47</v>
      </c>
      <c r="E64" s="67"/>
      <c r="F64" s="67"/>
      <c r="G64" s="67"/>
      <c r="H64" s="67"/>
      <c r="I64" s="67">
        <v>21</v>
      </c>
      <c r="J64" s="67"/>
      <c r="K64" s="67"/>
      <c r="L64" s="67">
        <v>23</v>
      </c>
      <c r="M64" s="99">
        <f t="shared" si="4"/>
        <v>44</v>
      </c>
      <c r="N64" s="203"/>
      <c r="U64" s="20" t="s">
        <v>6</v>
      </c>
    </row>
    <row r="65" spans="1:17" ht="16.5" customHeight="1" x14ac:dyDescent="0.2">
      <c r="A65" s="104">
        <v>22</v>
      </c>
      <c r="B65" s="227" t="s">
        <v>203</v>
      </c>
      <c r="C65" s="227" t="s">
        <v>204</v>
      </c>
      <c r="D65" s="227" t="s">
        <v>205</v>
      </c>
      <c r="E65" s="99">
        <v>16</v>
      </c>
      <c r="F65" s="99">
        <v>25</v>
      </c>
      <c r="G65" s="134"/>
      <c r="H65" s="99"/>
      <c r="I65" s="99"/>
      <c r="J65" s="99"/>
      <c r="K65" s="99"/>
      <c r="L65" s="130"/>
      <c r="M65" s="99">
        <f t="shared" ref="M65:M73" si="5">SUM(E65:L65)</f>
        <v>41</v>
      </c>
      <c r="N65" s="203"/>
    </row>
    <row r="66" spans="1:17" ht="16.5" customHeight="1" x14ac:dyDescent="0.2">
      <c r="A66" s="104">
        <v>23</v>
      </c>
      <c r="B66" s="227" t="s">
        <v>171</v>
      </c>
      <c r="C66" s="227" t="s">
        <v>172</v>
      </c>
      <c r="D66" s="227" t="s">
        <v>56</v>
      </c>
      <c r="E66" s="67">
        <v>17</v>
      </c>
      <c r="F66" s="67"/>
      <c r="G66" s="67">
        <v>19</v>
      </c>
      <c r="H66" s="67"/>
      <c r="I66" s="67"/>
      <c r="J66" s="67"/>
      <c r="K66" s="67"/>
      <c r="L66" s="65"/>
      <c r="M66" s="99">
        <f t="shared" si="5"/>
        <v>36</v>
      </c>
      <c r="N66" s="203"/>
    </row>
    <row r="67" spans="1:17" ht="16.5" customHeight="1" x14ac:dyDescent="0.2">
      <c r="A67" s="104">
        <v>24</v>
      </c>
      <c r="B67" s="227" t="s">
        <v>206</v>
      </c>
      <c r="C67" s="227" t="s">
        <v>207</v>
      </c>
      <c r="D67" s="227" t="s">
        <v>208</v>
      </c>
      <c r="E67" s="67">
        <v>14</v>
      </c>
      <c r="F67" s="67"/>
      <c r="G67" s="67"/>
      <c r="H67" s="67"/>
      <c r="I67" s="67"/>
      <c r="J67" s="67"/>
      <c r="K67" s="67"/>
      <c r="L67" s="67">
        <v>20</v>
      </c>
      <c r="M67" s="99">
        <f>SUM(E67:L67)</f>
        <v>34</v>
      </c>
      <c r="N67" s="203"/>
    </row>
    <row r="68" spans="1:17" ht="16.5" customHeight="1" x14ac:dyDescent="0.2">
      <c r="A68" s="104">
        <v>25</v>
      </c>
      <c r="B68" s="243" t="s">
        <v>157</v>
      </c>
      <c r="C68" s="227" t="s">
        <v>158</v>
      </c>
      <c r="D68" s="227" t="s">
        <v>44</v>
      </c>
      <c r="E68" s="67">
        <v>33</v>
      </c>
      <c r="F68" s="67"/>
      <c r="G68" s="67"/>
      <c r="H68" s="67"/>
      <c r="I68" s="67"/>
      <c r="J68" s="67"/>
      <c r="K68" s="67"/>
      <c r="L68" s="65"/>
      <c r="M68" s="99">
        <f>SUM(E68:L68)</f>
        <v>33</v>
      </c>
      <c r="N68" s="203"/>
    </row>
    <row r="69" spans="1:17" ht="16.5" customHeight="1" x14ac:dyDescent="0.2">
      <c r="A69" s="104">
        <v>26</v>
      </c>
      <c r="B69" s="242" t="s">
        <v>107</v>
      </c>
      <c r="C69" s="242" t="s">
        <v>285</v>
      </c>
      <c r="D69" s="242" t="s">
        <v>286</v>
      </c>
      <c r="E69" s="67"/>
      <c r="F69" s="67">
        <v>29</v>
      </c>
      <c r="G69" s="67"/>
      <c r="H69" s="67"/>
      <c r="I69" s="67"/>
      <c r="J69" s="67"/>
      <c r="K69" s="67"/>
      <c r="L69" s="67"/>
      <c r="M69" s="99">
        <f>SUM(E69:L69)</f>
        <v>29</v>
      </c>
      <c r="N69" s="203"/>
    </row>
    <row r="70" spans="1:17" ht="16.5" customHeight="1" x14ac:dyDescent="0.2">
      <c r="A70" s="104">
        <v>26</v>
      </c>
      <c r="B70" s="227" t="s">
        <v>453</v>
      </c>
      <c r="C70" s="227" t="s">
        <v>331</v>
      </c>
      <c r="D70" s="227" t="s">
        <v>321</v>
      </c>
      <c r="E70" s="222"/>
      <c r="F70" s="221"/>
      <c r="G70" s="221"/>
      <c r="H70" s="181">
        <v>23</v>
      </c>
      <c r="I70" s="181"/>
      <c r="J70" s="181"/>
      <c r="K70" s="181"/>
      <c r="L70" s="181"/>
      <c r="M70" s="99">
        <f t="shared" si="5"/>
        <v>23</v>
      </c>
      <c r="N70" s="203"/>
    </row>
    <row r="71" spans="1:17" ht="16.5" customHeight="1" x14ac:dyDescent="0.2">
      <c r="A71" s="104">
        <v>28</v>
      </c>
      <c r="B71" s="199" t="s">
        <v>541</v>
      </c>
      <c r="C71" s="199" t="s">
        <v>535</v>
      </c>
      <c r="D71" s="199" t="s">
        <v>73</v>
      </c>
      <c r="E71" s="196"/>
      <c r="F71" s="196"/>
      <c r="G71" s="196"/>
      <c r="H71" s="196"/>
      <c r="I71" s="196"/>
      <c r="J71" s="196"/>
      <c r="K71" s="196"/>
      <c r="L71" s="188">
        <v>23</v>
      </c>
      <c r="M71" s="99">
        <f>SUM(E71:L71)</f>
        <v>23</v>
      </c>
      <c r="N71" s="203"/>
    </row>
    <row r="72" spans="1:17" ht="16.5" customHeight="1" x14ac:dyDescent="0.2">
      <c r="A72" s="104">
        <v>29</v>
      </c>
      <c r="B72" s="227" t="s">
        <v>180</v>
      </c>
      <c r="C72" s="227" t="s">
        <v>181</v>
      </c>
      <c r="D72" s="227" t="s">
        <v>56</v>
      </c>
      <c r="E72" s="222"/>
      <c r="F72" s="222"/>
      <c r="G72" s="222"/>
      <c r="H72" s="222"/>
      <c r="I72" s="222"/>
      <c r="J72" s="222">
        <v>21</v>
      </c>
      <c r="K72" s="222"/>
      <c r="L72" s="222"/>
      <c r="M72" s="99">
        <f>SUM(E72:L72)</f>
        <v>21</v>
      </c>
      <c r="N72" s="203"/>
    </row>
    <row r="73" spans="1:17" ht="16.5" customHeight="1" x14ac:dyDescent="0.2">
      <c r="A73" s="104">
        <v>30</v>
      </c>
      <c r="B73" s="239" t="s">
        <v>394</v>
      </c>
      <c r="C73" s="239" t="s">
        <v>395</v>
      </c>
      <c r="D73" s="227" t="s">
        <v>44</v>
      </c>
      <c r="E73" s="67"/>
      <c r="F73" s="67"/>
      <c r="G73" s="67">
        <v>20</v>
      </c>
      <c r="H73" s="67"/>
      <c r="I73" s="67"/>
      <c r="J73" s="67"/>
      <c r="K73" s="67"/>
      <c r="L73" s="67"/>
      <c r="M73" s="99">
        <f t="shared" si="5"/>
        <v>20</v>
      </c>
      <c r="N73" s="203"/>
    </row>
    <row r="74" spans="1:17" ht="16.5" customHeight="1" x14ac:dyDescent="0.2">
      <c r="A74" s="10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03"/>
    </row>
    <row r="75" spans="1:17" ht="16.5" customHeight="1" x14ac:dyDescent="0.2">
      <c r="A75" s="1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203"/>
    </row>
    <row r="76" spans="1:17" ht="17.25" customHeight="1" x14ac:dyDescent="0.2">
      <c r="A76" s="68"/>
      <c r="B76" s="18" t="s">
        <v>212</v>
      </c>
      <c r="C76" s="24"/>
      <c r="D76" s="61"/>
      <c r="E76" s="62"/>
      <c r="F76" s="62"/>
      <c r="G76" s="62"/>
      <c r="H76" s="62"/>
      <c r="I76" s="62"/>
      <c r="J76" s="62"/>
      <c r="K76" s="62"/>
      <c r="L76" s="62"/>
      <c r="M76" s="63"/>
      <c r="Q76" s="20" t="s">
        <v>6</v>
      </c>
    </row>
    <row r="77" spans="1:17" ht="23.25" customHeight="1" x14ac:dyDescent="0.2">
      <c r="A77" s="22"/>
      <c r="B77" s="182" t="s">
        <v>1</v>
      </c>
      <c r="C77" s="183" t="s">
        <v>2</v>
      </c>
      <c r="D77" s="22" t="s">
        <v>3</v>
      </c>
      <c r="E77" s="210" t="s">
        <v>32</v>
      </c>
      <c r="F77" s="211" t="s">
        <v>33</v>
      </c>
      <c r="G77" s="212" t="s">
        <v>357</v>
      </c>
      <c r="H77" s="213" t="s">
        <v>358</v>
      </c>
      <c r="I77" s="112" t="s">
        <v>34</v>
      </c>
      <c r="J77" s="112" t="s">
        <v>35</v>
      </c>
      <c r="K77" s="119" t="s">
        <v>36</v>
      </c>
      <c r="L77" s="112" t="s">
        <v>37</v>
      </c>
      <c r="M77" s="113" t="s">
        <v>38</v>
      </c>
    </row>
    <row r="78" spans="1:17" ht="18" customHeight="1" x14ac:dyDescent="0.2">
      <c r="A78" s="337">
        <v>1</v>
      </c>
      <c r="B78" s="358" t="s">
        <v>335</v>
      </c>
      <c r="C78" s="359" t="s">
        <v>336</v>
      </c>
      <c r="D78" s="360" t="s">
        <v>73</v>
      </c>
      <c r="E78" s="342"/>
      <c r="F78" s="340">
        <v>50</v>
      </c>
      <c r="G78" s="340"/>
      <c r="H78" s="340">
        <v>50</v>
      </c>
      <c r="I78" s="340">
        <v>36</v>
      </c>
      <c r="J78" s="340"/>
      <c r="K78" s="340">
        <v>55</v>
      </c>
      <c r="L78" s="340">
        <v>50</v>
      </c>
      <c r="M78" s="340">
        <f>SUM(E78:L78)-I78</f>
        <v>205</v>
      </c>
    </row>
    <row r="79" spans="1:17" ht="15" customHeight="1" x14ac:dyDescent="0.2">
      <c r="A79" s="361">
        <v>2</v>
      </c>
      <c r="B79" s="338" t="s">
        <v>193</v>
      </c>
      <c r="C79" s="338" t="s">
        <v>194</v>
      </c>
      <c r="D79" s="339" t="s">
        <v>73</v>
      </c>
      <c r="E79" s="340">
        <v>39</v>
      </c>
      <c r="F79" s="340">
        <v>27</v>
      </c>
      <c r="G79" s="340">
        <v>55</v>
      </c>
      <c r="H79" s="340">
        <v>33</v>
      </c>
      <c r="I79" s="340">
        <v>50</v>
      </c>
      <c r="J79" s="340">
        <v>42</v>
      </c>
      <c r="K79" s="340">
        <v>46</v>
      </c>
      <c r="L79" s="340">
        <v>46</v>
      </c>
      <c r="M79" s="340">
        <f>SUM(E79:L79)-F79-H79-E79-J79</f>
        <v>197</v>
      </c>
      <c r="N79" s="363">
        <f>M79+J79</f>
        <v>239</v>
      </c>
      <c r="O79" s="363">
        <f>N79+E79</f>
        <v>278</v>
      </c>
    </row>
    <row r="80" spans="1:17" ht="15.75" customHeight="1" x14ac:dyDescent="0.2">
      <c r="A80" s="337">
        <v>3</v>
      </c>
      <c r="B80" s="362" t="s">
        <v>211</v>
      </c>
      <c r="C80" s="362" t="s">
        <v>396</v>
      </c>
      <c r="D80" s="362" t="s">
        <v>47</v>
      </c>
      <c r="E80" s="342">
        <v>50</v>
      </c>
      <c r="F80" s="340">
        <v>42</v>
      </c>
      <c r="G80" s="340">
        <v>50</v>
      </c>
      <c r="H80" s="340">
        <v>42</v>
      </c>
      <c r="I80" s="340">
        <v>55</v>
      </c>
      <c r="J80" s="340"/>
      <c r="K80" s="340"/>
      <c r="L80" s="340"/>
      <c r="M80" s="340">
        <f>SUM(E80:L80)-H80</f>
        <v>197</v>
      </c>
      <c r="N80" s="363">
        <f>M80+F80</f>
        <v>239</v>
      </c>
      <c r="O80" s="363">
        <f>N80+0</f>
        <v>239</v>
      </c>
    </row>
    <row r="81" spans="1:18" ht="16.5" customHeight="1" x14ac:dyDescent="0.2">
      <c r="A81" s="104">
        <v>4</v>
      </c>
      <c r="B81" s="244" t="s">
        <v>191</v>
      </c>
      <c r="C81" s="244" t="s">
        <v>192</v>
      </c>
      <c r="D81" s="245" t="s">
        <v>41</v>
      </c>
      <c r="E81" s="256">
        <v>42</v>
      </c>
      <c r="F81" s="257">
        <v>39</v>
      </c>
      <c r="G81" s="257">
        <v>46</v>
      </c>
      <c r="H81" s="257">
        <v>46</v>
      </c>
      <c r="I81" s="255">
        <v>46</v>
      </c>
      <c r="J81" s="255">
        <v>50</v>
      </c>
      <c r="K81" s="255">
        <v>50</v>
      </c>
      <c r="L81" s="255">
        <v>33</v>
      </c>
      <c r="M81" s="255">
        <f>SUM(E81:L81)-F81-E81-G81-L81</f>
        <v>192</v>
      </c>
    </row>
    <row r="82" spans="1:18" ht="15.75" customHeight="1" x14ac:dyDescent="0.2">
      <c r="A82" s="104">
        <v>5</v>
      </c>
      <c r="B82" s="247" t="s">
        <v>195</v>
      </c>
      <c r="C82" s="247" t="s">
        <v>196</v>
      </c>
      <c r="D82" s="248" t="s">
        <v>41</v>
      </c>
      <c r="E82" s="255">
        <v>36</v>
      </c>
      <c r="F82" s="255">
        <v>36</v>
      </c>
      <c r="G82" s="255">
        <v>42</v>
      </c>
      <c r="H82" s="255">
        <v>29</v>
      </c>
      <c r="I82" s="255">
        <v>29</v>
      </c>
      <c r="J82" s="255">
        <v>55</v>
      </c>
      <c r="K82" s="255">
        <v>36</v>
      </c>
      <c r="L82" s="255">
        <v>36</v>
      </c>
      <c r="M82" s="255">
        <f>SUM(E82:L82)-H82-I82-E82-F82</f>
        <v>169</v>
      </c>
    </row>
    <row r="83" spans="1:18" ht="16.5" customHeight="1" x14ac:dyDescent="0.2">
      <c r="A83" s="127">
        <v>6</v>
      </c>
      <c r="B83" s="253" t="s">
        <v>164</v>
      </c>
      <c r="C83" s="253" t="s">
        <v>165</v>
      </c>
      <c r="D83" s="253" t="s">
        <v>47</v>
      </c>
      <c r="E83" s="260"/>
      <c r="F83" s="255"/>
      <c r="G83" s="255"/>
      <c r="H83" s="255">
        <v>33</v>
      </c>
      <c r="I83" s="255">
        <v>29</v>
      </c>
      <c r="J83" s="255">
        <v>36</v>
      </c>
      <c r="K83" s="255">
        <v>39</v>
      </c>
      <c r="L83" s="261">
        <v>55</v>
      </c>
      <c r="M83" s="255">
        <f>SUM(E83:L83)-I83</f>
        <v>163</v>
      </c>
    </row>
    <row r="84" spans="1:18" ht="16.5" customHeight="1" x14ac:dyDescent="0.2">
      <c r="A84" s="104">
        <v>7</v>
      </c>
      <c r="B84" s="247" t="s">
        <v>197</v>
      </c>
      <c r="C84" s="247" t="s">
        <v>198</v>
      </c>
      <c r="D84" s="248" t="s">
        <v>47</v>
      </c>
      <c r="E84" s="254">
        <v>33</v>
      </c>
      <c r="F84" s="255">
        <v>29</v>
      </c>
      <c r="G84" s="255">
        <v>36</v>
      </c>
      <c r="H84" s="255">
        <v>27</v>
      </c>
      <c r="I84" s="255">
        <v>33</v>
      </c>
      <c r="J84" s="255">
        <v>46</v>
      </c>
      <c r="K84" s="255"/>
      <c r="L84" s="255">
        <v>42</v>
      </c>
      <c r="M84" s="255">
        <f>SUM(E84:L84)-H84-F84-E84</f>
        <v>157</v>
      </c>
    </row>
    <row r="85" spans="1:18" ht="15" customHeight="1" x14ac:dyDescent="0.2">
      <c r="A85" s="104">
        <v>8</v>
      </c>
      <c r="B85" s="244" t="s">
        <v>188</v>
      </c>
      <c r="C85" s="244" t="s">
        <v>189</v>
      </c>
      <c r="D85" s="245" t="s">
        <v>190</v>
      </c>
      <c r="E85" s="254">
        <v>46</v>
      </c>
      <c r="F85" s="254">
        <v>33</v>
      </c>
      <c r="G85" s="254">
        <v>39</v>
      </c>
      <c r="H85" s="254"/>
      <c r="I85" s="254">
        <v>31</v>
      </c>
      <c r="J85" s="254">
        <v>31</v>
      </c>
      <c r="K85" s="254">
        <v>33</v>
      </c>
      <c r="L85" s="254">
        <v>23</v>
      </c>
      <c r="M85" s="255">
        <f>SUM(E85:L85)-J85-I85-L85</f>
        <v>151</v>
      </c>
    </row>
    <row r="86" spans="1:18" ht="15" customHeight="1" x14ac:dyDescent="0.2">
      <c r="A86" s="104">
        <v>9</v>
      </c>
      <c r="B86" s="253" t="s">
        <v>159</v>
      </c>
      <c r="C86" s="253" t="s">
        <v>160</v>
      </c>
      <c r="D86" s="253" t="s">
        <v>490</v>
      </c>
      <c r="E86" s="260"/>
      <c r="F86" s="255">
        <v>31</v>
      </c>
      <c r="G86" s="255"/>
      <c r="H86" s="255">
        <v>39</v>
      </c>
      <c r="I86" s="255">
        <v>42</v>
      </c>
      <c r="J86" s="255"/>
      <c r="K86" s="255">
        <v>42</v>
      </c>
      <c r="L86" s="261">
        <v>25</v>
      </c>
      <c r="M86" s="255">
        <f>SUM(E86:L86)-F86</f>
        <v>148</v>
      </c>
      <c r="R86" s="20" t="s">
        <v>6</v>
      </c>
    </row>
    <row r="87" spans="1:18" ht="16.5" customHeight="1" x14ac:dyDescent="0.2">
      <c r="A87" s="127">
        <v>10</v>
      </c>
      <c r="B87" s="247" t="s">
        <v>199</v>
      </c>
      <c r="C87" s="247" t="s">
        <v>200</v>
      </c>
      <c r="D87" s="248" t="s">
        <v>47</v>
      </c>
      <c r="E87" s="254">
        <v>31</v>
      </c>
      <c r="F87" s="255">
        <v>25</v>
      </c>
      <c r="G87" s="255">
        <v>33</v>
      </c>
      <c r="H87" s="255">
        <v>36</v>
      </c>
      <c r="I87" s="255">
        <v>39</v>
      </c>
      <c r="J87" s="255">
        <v>39</v>
      </c>
      <c r="K87" s="255">
        <v>33</v>
      </c>
      <c r="L87" s="255">
        <v>31</v>
      </c>
      <c r="M87" s="255">
        <f>SUM(E87:L87)-F87-E87-G87-L87</f>
        <v>147</v>
      </c>
    </row>
    <row r="88" spans="1:18" ht="18" customHeight="1" x14ac:dyDescent="0.2">
      <c r="A88" s="104">
        <v>11</v>
      </c>
      <c r="B88" s="247" t="s">
        <v>201</v>
      </c>
      <c r="C88" s="247" t="s">
        <v>202</v>
      </c>
      <c r="D88" s="248" t="s">
        <v>47</v>
      </c>
      <c r="E88" s="254">
        <v>27</v>
      </c>
      <c r="F88" s="255"/>
      <c r="G88" s="255">
        <v>31</v>
      </c>
      <c r="H88" s="255">
        <v>25</v>
      </c>
      <c r="I88" s="255">
        <v>21</v>
      </c>
      <c r="J88" s="255">
        <v>29</v>
      </c>
      <c r="K88" s="255"/>
      <c r="L88" s="255">
        <v>27</v>
      </c>
      <c r="M88" s="255">
        <f>SUM(E88:L88)-I88-H88</f>
        <v>114</v>
      </c>
    </row>
    <row r="89" spans="1:18" ht="16.5" customHeight="1" x14ac:dyDescent="0.2">
      <c r="A89" s="104">
        <v>12</v>
      </c>
      <c r="B89" s="247" t="s">
        <v>209</v>
      </c>
      <c r="C89" s="247" t="s">
        <v>210</v>
      </c>
      <c r="D89" s="248" t="s">
        <v>286</v>
      </c>
      <c r="E89" s="255">
        <v>55</v>
      </c>
      <c r="F89" s="255">
        <v>55</v>
      </c>
      <c r="G89" s="255"/>
      <c r="H89" s="255"/>
      <c r="I89" s="255"/>
      <c r="J89" s="255"/>
      <c r="K89" s="255"/>
      <c r="L89" s="255"/>
      <c r="M89" s="255">
        <f t="shared" ref="M89" si="6">SUM(E89:L89)</f>
        <v>110</v>
      </c>
    </row>
    <row r="90" spans="1:18" ht="16.5" customHeight="1" x14ac:dyDescent="0.2">
      <c r="A90" s="104">
        <v>13</v>
      </c>
      <c r="B90" s="253" t="s">
        <v>337</v>
      </c>
      <c r="C90" s="253" t="s">
        <v>338</v>
      </c>
      <c r="D90" s="253" t="s">
        <v>321</v>
      </c>
      <c r="E90" s="260"/>
      <c r="F90" s="255">
        <v>46</v>
      </c>
      <c r="G90" s="255"/>
      <c r="H90" s="255">
        <v>55</v>
      </c>
      <c r="I90" s="255"/>
      <c r="J90" s="255"/>
      <c r="K90" s="255"/>
      <c r="L90" s="255"/>
      <c r="M90" s="255">
        <f t="shared" ref="M90:M98" si="7">SUM(E90:L90)</f>
        <v>101</v>
      </c>
    </row>
    <row r="91" spans="1:18" ht="16.5" customHeight="1" x14ac:dyDescent="0.2">
      <c r="A91" s="127">
        <v>14</v>
      </c>
      <c r="B91" s="237" t="s">
        <v>163</v>
      </c>
      <c r="C91" s="237" t="s">
        <v>132</v>
      </c>
      <c r="D91" s="262" t="s">
        <v>47</v>
      </c>
      <c r="E91" s="263"/>
      <c r="F91" s="263"/>
      <c r="G91" s="263"/>
      <c r="H91" s="263"/>
      <c r="I91" s="263">
        <v>21</v>
      </c>
      <c r="J91" s="263">
        <v>27</v>
      </c>
      <c r="K91" s="263">
        <v>27</v>
      </c>
      <c r="L91" s="263">
        <v>23</v>
      </c>
      <c r="M91" s="263">
        <f t="shared" si="7"/>
        <v>98</v>
      </c>
    </row>
    <row r="92" spans="1:18" ht="18" customHeight="1" x14ac:dyDescent="0.2">
      <c r="A92" s="104">
        <v>15</v>
      </c>
      <c r="B92" s="237" t="s">
        <v>161</v>
      </c>
      <c r="C92" s="265" t="s">
        <v>162</v>
      </c>
      <c r="D92" s="262" t="s">
        <v>47</v>
      </c>
      <c r="E92" s="263"/>
      <c r="F92" s="263"/>
      <c r="G92" s="263"/>
      <c r="H92" s="263"/>
      <c r="I92" s="263">
        <v>25</v>
      </c>
      <c r="J92" s="263"/>
      <c r="K92" s="263">
        <v>25</v>
      </c>
      <c r="L92" s="263">
        <v>29</v>
      </c>
      <c r="M92" s="263">
        <f t="shared" si="7"/>
        <v>79</v>
      </c>
    </row>
    <row r="93" spans="1:18" ht="16.5" customHeight="1" x14ac:dyDescent="0.2">
      <c r="A93" s="104">
        <v>16</v>
      </c>
      <c r="B93" s="237" t="s">
        <v>169</v>
      </c>
      <c r="C93" s="237" t="s">
        <v>170</v>
      </c>
      <c r="D93" s="262" t="s">
        <v>56</v>
      </c>
      <c r="E93" s="263"/>
      <c r="F93" s="263"/>
      <c r="G93" s="263"/>
      <c r="H93" s="263"/>
      <c r="I93" s="263">
        <v>25</v>
      </c>
      <c r="J93" s="263">
        <v>33</v>
      </c>
      <c r="K93" s="263"/>
      <c r="L93" s="263"/>
      <c r="M93" s="263">
        <f t="shared" si="7"/>
        <v>58</v>
      </c>
    </row>
    <row r="94" spans="1:18" ht="16.5" customHeight="1" x14ac:dyDescent="0.2">
      <c r="A94" s="104">
        <v>17</v>
      </c>
      <c r="B94" s="264" t="s">
        <v>176</v>
      </c>
      <c r="C94" s="247" t="s">
        <v>177</v>
      </c>
      <c r="D94" s="248" t="s">
        <v>61</v>
      </c>
      <c r="E94" s="255">
        <v>25</v>
      </c>
      <c r="F94" s="255"/>
      <c r="G94" s="255">
        <v>29</v>
      </c>
      <c r="H94" s="255"/>
      <c r="I94" s="255"/>
      <c r="J94" s="255"/>
      <c r="K94" s="255"/>
      <c r="L94" s="255"/>
      <c r="M94" s="255">
        <f t="shared" si="7"/>
        <v>54</v>
      </c>
    </row>
    <row r="95" spans="1:18" ht="16.5" customHeight="1" x14ac:dyDescent="0.2">
      <c r="A95" s="127">
        <v>18</v>
      </c>
      <c r="B95" s="253" t="s">
        <v>339</v>
      </c>
      <c r="C95" s="253" t="s">
        <v>340</v>
      </c>
      <c r="D95" s="253" t="s">
        <v>321</v>
      </c>
      <c r="E95" s="260"/>
      <c r="F95" s="255">
        <v>23</v>
      </c>
      <c r="G95" s="255"/>
      <c r="H95" s="255">
        <v>23</v>
      </c>
      <c r="I95" s="255"/>
      <c r="J95" s="255"/>
      <c r="K95" s="255"/>
      <c r="L95" s="261"/>
      <c r="M95" s="255">
        <f t="shared" si="7"/>
        <v>46</v>
      </c>
    </row>
    <row r="96" spans="1:18" ht="18" customHeight="1" x14ac:dyDescent="0.2">
      <c r="A96" s="104">
        <v>19</v>
      </c>
      <c r="B96" s="227" t="s">
        <v>92</v>
      </c>
      <c r="C96" s="227" t="s">
        <v>168</v>
      </c>
      <c r="D96" s="227" t="s">
        <v>47</v>
      </c>
      <c r="E96" s="239"/>
      <c r="F96" s="239"/>
      <c r="G96" s="239"/>
      <c r="H96" s="239"/>
      <c r="I96" s="239"/>
      <c r="J96" s="239"/>
      <c r="K96" s="239"/>
      <c r="L96" s="97">
        <v>39</v>
      </c>
      <c r="M96" s="263">
        <f t="shared" si="7"/>
        <v>39</v>
      </c>
    </row>
    <row r="97" spans="1:17" ht="15" customHeight="1" x14ac:dyDescent="0.2">
      <c r="A97" s="104">
        <v>20</v>
      </c>
      <c r="B97" s="266" t="s">
        <v>157</v>
      </c>
      <c r="C97" s="250" t="s">
        <v>158</v>
      </c>
      <c r="D97" s="227" t="s">
        <v>44</v>
      </c>
      <c r="E97" s="263">
        <v>31</v>
      </c>
      <c r="F97" s="263"/>
      <c r="G97" s="263"/>
      <c r="H97" s="263"/>
      <c r="I97" s="263"/>
      <c r="J97" s="263"/>
      <c r="K97" s="263"/>
      <c r="L97" s="263"/>
      <c r="M97" s="263">
        <f t="shared" si="7"/>
        <v>31</v>
      </c>
    </row>
    <row r="98" spans="1:17" ht="15" customHeight="1" x14ac:dyDescent="0.2">
      <c r="A98" s="162">
        <v>21</v>
      </c>
      <c r="B98" s="267" t="s">
        <v>538</v>
      </c>
      <c r="C98" s="267" t="s">
        <v>285</v>
      </c>
      <c r="D98" s="267" t="s">
        <v>286</v>
      </c>
      <c r="E98" s="267"/>
      <c r="F98" s="267"/>
      <c r="G98" s="267"/>
      <c r="H98" s="267"/>
      <c r="I98" s="267"/>
      <c r="J98" s="267"/>
      <c r="K98" s="268">
        <v>29</v>
      </c>
      <c r="L98" s="267"/>
      <c r="M98" s="263">
        <f t="shared" si="7"/>
        <v>29</v>
      </c>
    </row>
    <row r="99" spans="1:17" ht="15" customHeight="1" x14ac:dyDescent="0.2">
      <c r="A99" s="10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7" ht="15" customHeight="1" x14ac:dyDescent="0.2">
      <c r="A100" s="10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1"/>
      <c r="O100" s="111"/>
      <c r="P100" s="111"/>
      <c r="Q100" s="111"/>
    </row>
    <row r="101" spans="1:17" ht="15" x14ac:dyDescent="0.25">
      <c r="A101" s="69"/>
      <c r="B101" s="108" t="s">
        <v>27</v>
      </c>
      <c r="C101" s="70"/>
      <c r="D101" s="71"/>
      <c r="E101" s="76"/>
      <c r="F101" s="62"/>
      <c r="G101" s="62"/>
      <c r="H101" s="62"/>
      <c r="I101" s="62"/>
      <c r="J101" s="62"/>
      <c r="K101" s="62"/>
      <c r="L101" s="62"/>
      <c r="M101" s="165"/>
      <c r="N101" s="111"/>
      <c r="O101" s="111"/>
      <c r="P101" s="111"/>
      <c r="Q101" s="111"/>
    </row>
    <row r="102" spans="1:17" ht="29.25" customHeight="1" x14ac:dyDescent="0.25">
      <c r="A102" s="377" t="s">
        <v>0</v>
      </c>
      <c r="B102" s="378" t="s">
        <v>4</v>
      </c>
      <c r="C102" s="109" t="s">
        <v>5</v>
      </c>
      <c r="D102" s="379" t="s">
        <v>3</v>
      </c>
      <c r="E102" s="210" t="s">
        <v>32</v>
      </c>
      <c r="F102" s="211" t="s">
        <v>33</v>
      </c>
      <c r="G102" s="212" t="s">
        <v>357</v>
      </c>
      <c r="H102" s="213" t="s">
        <v>358</v>
      </c>
      <c r="I102" s="380" t="s">
        <v>34</v>
      </c>
      <c r="J102" s="380" t="s">
        <v>35</v>
      </c>
      <c r="K102" s="381" t="s">
        <v>36</v>
      </c>
      <c r="L102" s="380" t="s">
        <v>37</v>
      </c>
      <c r="M102" s="213" t="s">
        <v>38</v>
      </c>
      <c r="N102" s="123"/>
      <c r="O102" s="123"/>
      <c r="P102" s="124"/>
      <c r="Q102" s="111"/>
    </row>
    <row r="103" spans="1:17" ht="16.5" customHeight="1" x14ac:dyDescent="0.2">
      <c r="A103" s="337">
        <v>1</v>
      </c>
      <c r="B103" s="362" t="s">
        <v>221</v>
      </c>
      <c r="C103" s="362" t="s">
        <v>222</v>
      </c>
      <c r="D103" s="362" t="s">
        <v>47</v>
      </c>
      <c r="E103" s="340">
        <v>55</v>
      </c>
      <c r="F103" s="342">
        <v>55</v>
      </c>
      <c r="G103" s="342"/>
      <c r="H103" s="342">
        <v>55</v>
      </c>
      <c r="I103" s="342">
        <v>55</v>
      </c>
      <c r="J103" s="342"/>
      <c r="K103" s="342"/>
      <c r="L103" s="342"/>
      <c r="M103" s="340">
        <f>SUM(E103:L103)</f>
        <v>220</v>
      </c>
      <c r="N103" s="145"/>
      <c r="O103" s="145"/>
      <c r="P103" s="145"/>
      <c r="Q103" s="48"/>
    </row>
    <row r="104" spans="1:17" ht="16.5" customHeight="1" x14ac:dyDescent="0.2">
      <c r="A104" s="337">
        <v>2</v>
      </c>
      <c r="B104" s="362" t="s">
        <v>214</v>
      </c>
      <c r="C104" s="362" t="s">
        <v>117</v>
      </c>
      <c r="D104" s="362" t="s">
        <v>47</v>
      </c>
      <c r="E104" s="340">
        <v>36</v>
      </c>
      <c r="F104" s="340">
        <v>39</v>
      </c>
      <c r="G104" s="340">
        <v>39</v>
      </c>
      <c r="H104" s="340">
        <v>42</v>
      </c>
      <c r="I104" s="340">
        <v>46</v>
      </c>
      <c r="J104" s="340">
        <v>50</v>
      </c>
      <c r="K104" s="340">
        <v>55</v>
      </c>
      <c r="L104" s="340">
        <v>55</v>
      </c>
      <c r="M104" s="340">
        <f>SUM(E104:L104)-E104-F104-G104-H104</f>
        <v>206</v>
      </c>
      <c r="N104" s="145"/>
      <c r="O104" s="145"/>
      <c r="P104" s="145"/>
      <c r="Q104" s="48"/>
    </row>
    <row r="105" spans="1:17" ht="16.5" customHeight="1" x14ac:dyDescent="0.2">
      <c r="A105" s="337">
        <v>3</v>
      </c>
      <c r="B105" s="362" t="s">
        <v>227</v>
      </c>
      <c r="C105" s="362" t="s">
        <v>40</v>
      </c>
      <c r="D105" s="362" t="s">
        <v>41</v>
      </c>
      <c r="E105" s="342">
        <v>33</v>
      </c>
      <c r="F105" s="340">
        <v>50</v>
      </c>
      <c r="G105" s="340">
        <v>50</v>
      </c>
      <c r="H105" s="340">
        <v>39</v>
      </c>
      <c r="I105" s="340">
        <v>42</v>
      </c>
      <c r="J105" s="340">
        <v>55</v>
      </c>
      <c r="K105" s="340">
        <v>46</v>
      </c>
      <c r="L105" s="340">
        <v>46</v>
      </c>
      <c r="M105" s="340">
        <f>SUM(E105:L105)-E105-H105-I105-L105</f>
        <v>201</v>
      </c>
      <c r="N105" s="48"/>
      <c r="O105" s="48"/>
      <c r="P105" s="48"/>
      <c r="Q105" s="48"/>
    </row>
    <row r="106" spans="1:17" ht="16.5" customHeight="1" x14ac:dyDescent="0.2">
      <c r="A106" s="232">
        <v>4</v>
      </c>
      <c r="B106" s="250" t="s">
        <v>213</v>
      </c>
      <c r="C106" s="227" t="s">
        <v>75</v>
      </c>
      <c r="D106" s="250" t="s">
        <v>47</v>
      </c>
      <c r="E106" s="272">
        <v>46</v>
      </c>
      <c r="F106" s="263">
        <v>46</v>
      </c>
      <c r="G106" s="263">
        <v>46</v>
      </c>
      <c r="H106" s="263">
        <v>46</v>
      </c>
      <c r="I106" s="255">
        <v>50</v>
      </c>
      <c r="J106" s="255">
        <v>46</v>
      </c>
      <c r="K106" s="255">
        <v>50</v>
      </c>
      <c r="L106" s="261"/>
      <c r="M106" s="255">
        <f>SUM(E106:L106)-E106-F106-G106</f>
        <v>192</v>
      </c>
      <c r="N106" s="48"/>
      <c r="O106" s="48"/>
      <c r="P106" s="48"/>
      <c r="Q106" s="48"/>
    </row>
    <row r="107" spans="1:17" ht="15.75" customHeight="1" x14ac:dyDescent="0.2">
      <c r="A107" s="104">
        <v>5</v>
      </c>
      <c r="B107" s="227" t="s">
        <v>215</v>
      </c>
      <c r="C107" s="227" t="s">
        <v>216</v>
      </c>
      <c r="D107" s="227" t="s">
        <v>47</v>
      </c>
      <c r="E107" s="255">
        <v>39</v>
      </c>
      <c r="F107" s="255">
        <v>36</v>
      </c>
      <c r="G107" s="255">
        <v>36</v>
      </c>
      <c r="H107" s="255">
        <v>31</v>
      </c>
      <c r="I107" s="263">
        <v>39</v>
      </c>
      <c r="J107" s="263">
        <v>42</v>
      </c>
      <c r="K107" s="263"/>
      <c r="L107" s="271">
        <v>50</v>
      </c>
      <c r="M107" s="255">
        <f>SUM(E107:L107)-H107-F107-G107</f>
        <v>170</v>
      </c>
      <c r="N107" s="125"/>
      <c r="O107" s="153"/>
      <c r="P107" s="125"/>
      <c r="Q107" s="125"/>
    </row>
    <row r="108" spans="1:17" ht="16.5" customHeight="1" x14ac:dyDescent="0.2">
      <c r="A108" s="104">
        <v>6</v>
      </c>
      <c r="B108" s="273" t="s">
        <v>225</v>
      </c>
      <c r="C108" s="227" t="s">
        <v>226</v>
      </c>
      <c r="D108" s="269" t="s">
        <v>73</v>
      </c>
      <c r="E108" s="254">
        <v>42</v>
      </c>
      <c r="F108" s="255">
        <v>42</v>
      </c>
      <c r="G108" s="255">
        <v>42</v>
      </c>
      <c r="H108" s="255">
        <v>33</v>
      </c>
      <c r="I108" s="255"/>
      <c r="J108" s="255">
        <v>39</v>
      </c>
      <c r="K108" s="255"/>
      <c r="L108" s="261"/>
      <c r="M108" s="255">
        <f>SUM(E108:L108)-H108</f>
        <v>165</v>
      </c>
      <c r="N108" s="125"/>
      <c r="O108" s="153"/>
      <c r="P108" s="125"/>
      <c r="Q108" s="125"/>
    </row>
    <row r="109" spans="1:17" ht="16.5" customHeight="1" x14ac:dyDescent="0.2">
      <c r="A109" s="104">
        <v>7</v>
      </c>
      <c r="B109" s="227" t="s">
        <v>223</v>
      </c>
      <c r="C109" s="227" t="s">
        <v>224</v>
      </c>
      <c r="D109" s="227" t="s">
        <v>73</v>
      </c>
      <c r="E109" s="254">
        <v>50</v>
      </c>
      <c r="F109" s="255"/>
      <c r="G109" s="255">
        <v>55</v>
      </c>
      <c r="H109" s="255">
        <v>50</v>
      </c>
      <c r="I109" s="255"/>
      <c r="J109" s="255"/>
      <c r="K109" s="255"/>
      <c r="L109" s="261"/>
      <c r="M109" s="255">
        <f>SUM(E109:L109)</f>
        <v>155</v>
      </c>
    </row>
    <row r="110" spans="1:17" ht="17.25" customHeight="1" x14ac:dyDescent="0.2">
      <c r="A110" s="104">
        <v>8</v>
      </c>
      <c r="B110" s="227" t="s">
        <v>326</v>
      </c>
      <c r="C110" s="227" t="s">
        <v>218</v>
      </c>
      <c r="D110" s="227" t="s">
        <v>73</v>
      </c>
      <c r="E110" s="254"/>
      <c r="F110" s="270">
        <v>31</v>
      </c>
      <c r="G110" s="270">
        <v>33</v>
      </c>
      <c r="H110" s="270">
        <v>29</v>
      </c>
      <c r="I110" s="268">
        <v>36</v>
      </c>
      <c r="J110" s="268"/>
      <c r="K110" s="268">
        <v>42</v>
      </c>
      <c r="L110" s="268">
        <v>42</v>
      </c>
      <c r="M110" s="263">
        <f>SUM(E110:L110)-H110-F110</f>
        <v>153</v>
      </c>
    </row>
    <row r="111" spans="1:17" ht="19.5" customHeight="1" x14ac:dyDescent="0.2">
      <c r="A111" s="162">
        <v>9</v>
      </c>
      <c r="B111" s="262" t="s">
        <v>324</v>
      </c>
      <c r="C111" s="262" t="s">
        <v>325</v>
      </c>
      <c r="D111" s="262" t="s">
        <v>321</v>
      </c>
      <c r="E111" s="272"/>
      <c r="F111" s="268">
        <v>33</v>
      </c>
      <c r="G111" s="268"/>
      <c r="H111" s="268">
        <v>36</v>
      </c>
      <c r="I111" s="268"/>
      <c r="J111" s="268"/>
      <c r="K111" s="268"/>
      <c r="L111" s="268"/>
      <c r="M111" s="263">
        <f>SUM(E111:L111)</f>
        <v>69</v>
      </c>
    </row>
    <row r="112" spans="1:17" ht="15.75" customHeight="1" x14ac:dyDescent="0.2">
      <c r="A112" s="10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7" ht="15" x14ac:dyDescent="0.25">
      <c r="A113" s="66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</row>
    <row r="114" spans="1:17" ht="15" x14ac:dyDescent="0.25">
      <c r="A114" s="69"/>
      <c r="B114" s="108" t="s">
        <v>456</v>
      </c>
      <c r="C114" s="70"/>
      <c r="D114" s="71"/>
      <c r="E114" s="76"/>
      <c r="F114" s="62"/>
      <c r="G114" s="62"/>
      <c r="H114" s="62"/>
      <c r="I114" s="62"/>
      <c r="J114" s="62"/>
      <c r="K114" s="62"/>
      <c r="L114" s="62"/>
      <c r="M114" s="165"/>
    </row>
    <row r="115" spans="1:17" ht="29.25" customHeight="1" x14ac:dyDescent="0.25">
      <c r="A115" s="72" t="s">
        <v>0</v>
      </c>
      <c r="B115" s="73" t="s">
        <v>4</v>
      </c>
      <c r="C115" s="74" t="s">
        <v>5</v>
      </c>
      <c r="D115" s="75" t="s">
        <v>3</v>
      </c>
      <c r="E115" s="64" t="s">
        <v>32</v>
      </c>
      <c r="F115" s="118" t="s">
        <v>33</v>
      </c>
      <c r="G115" s="161" t="s">
        <v>357</v>
      </c>
      <c r="H115" s="113" t="s">
        <v>358</v>
      </c>
      <c r="I115" s="112" t="s">
        <v>34</v>
      </c>
      <c r="J115" s="112" t="s">
        <v>35</v>
      </c>
      <c r="K115" s="119" t="s">
        <v>36</v>
      </c>
      <c r="L115" s="112" t="s">
        <v>37</v>
      </c>
      <c r="M115" s="113" t="s">
        <v>38</v>
      </c>
      <c r="N115" s="111"/>
      <c r="O115" s="111"/>
      <c r="P115" s="111"/>
      <c r="Q115" s="111"/>
    </row>
    <row r="116" spans="1:17" ht="18" customHeight="1" x14ac:dyDescent="0.2">
      <c r="A116" s="337">
        <v>1</v>
      </c>
      <c r="B116" s="338" t="s">
        <v>223</v>
      </c>
      <c r="C116" s="338" t="s">
        <v>224</v>
      </c>
      <c r="D116" s="339" t="s">
        <v>73</v>
      </c>
      <c r="E116" s="340">
        <v>55</v>
      </c>
      <c r="F116" s="340"/>
      <c r="G116" s="340">
        <v>55</v>
      </c>
      <c r="H116" s="340">
        <v>50</v>
      </c>
      <c r="I116" s="340">
        <v>50</v>
      </c>
      <c r="J116" s="340">
        <v>55</v>
      </c>
      <c r="K116" s="340">
        <v>55</v>
      </c>
      <c r="L116" s="341">
        <v>50</v>
      </c>
      <c r="M116" s="340">
        <f>SUM(E116:L116)</f>
        <v>370</v>
      </c>
      <c r="N116" s="145"/>
      <c r="O116" s="145"/>
      <c r="P116" s="145"/>
      <c r="Q116" s="111"/>
    </row>
    <row r="117" spans="1:17" ht="18" customHeight="1" x14ac:dyDescent="0.2">
      <c r="A117" s="337">
        <v>2</v>
      </c>
      <c r="B117" s="338" t="s">
        <v>221</v>
      </c>
      <c r="C117" s="338" t="s">
        <v>222</v>
      </c>
      <c r="D117" s="339" t="s">
        <v>47</v>
      </c>
      <c r="E117" s="342">
        <v>50</v>
      </c>
      <c r="F117" s="340">
        <v>55</v>
      </c>
      <c r="G117" s="340"/>
      <c r="H117" s="340">
        <v>55</v>
      </c>
      <c r="I117" s="340">
        <v>55</v>
      </c>
      <c r="J117" s="340">
        <v>50</v>
      </c>
      <c r="K117" s="340"/>
      <c r="L117" s="341">
        <v>55</v>
      </c>
      <c r="M117" s="340">
        <f>SUM(E117:L117)</f>
        <v>320</v>
      </c>
      <c r="N117" s="145"/>
      <c r="O117" s="145"/>
      <c r="P117" s="48"/>
      <c r="Q117" s="111"/>
    </row>
    <row r="118" spans="1:17" ht="18.75" customHeight="1" x14ac:dyDescent="0.2">
      <c r="A118" s="337">
        <v>3</v>
      </c>
      <c r="B118" s="338" t="s">
        <v>227</v>
      </c>
      <c r="C118" s="338" t="s">
        <v>40</v>
      </c>
      <c r="D118" s="339" t="s">
        <v>41</v>
      </c>
      <c r="E118" s="340">
        <v>39</v>
      </c>
      <c r="F118" s="340">
        <v>50</v>
      </c>
      <c r="G118" s="340">
        <v>50</v>
      </c>
      <c r="H118" s="340">
        <v>42</v>
      </c>
      <c r="I118" s="340">
        <v>46</v>
      </c>
      <c r="J118" s="340">
        <v>46</v>
      </c>
      <c r="K118" s="340">
        <v>50</v>
      </c>
      <c r="L118" s="341">
        <v>46</v>
      </c>
      <c r="M118" s="340">
        <f>SUM(E118:L118)-E118-H118-I118-J118</f>
        <v>196</v>
      </c>
      <c r="N118" s="111"/>
      <c r="O118" s="111"/>
      <c r="P118" s="111"/>
      <c r="Q118" s="111"/>
    </row>
    <row r="119" spans="1:17" ht="15.75" customHeight="1" x14ac:dyDescent="0.2">
      <c r="A119" s="104">
        <v>4</v>
      </c>
      <c r="B119" s="274" t="s">
        <v>225</v>
      </c>
      <c r="C119" s="252" t="s">
        <v>226</v>
      </c>
      <c r="D119" s="251" t="s">
        <v>73</v>
      </c>
      <c r="E119" s="272">
        <v>42</v>
      </c>
      <c r="F119" s="263"/>
      <c r="G119" s="263">
        <v>46</v>
      </c>
      <c r="H119" s="263"/>
      <c r="I119" s="263"/>
      <c r="J119" s="263"/>
      <c r="K119" s="263"/>
      <c r="L119" s="275"/>
      <c r="M119" s="255">
        <f t="shared" ref="M119" si="8">SUM(E119:L119)</f>
        <v>88</v>
      </c>
      <c r="N119" s="122"/>
      <c r="O119" s="122"/>
      <c r="P119" s="145"/>
      <c r="Q119" s="111"/>
    </row>
    <row r="120" spans="1:17" ht="18" customHeight="1" x14ac:dyDescent="0.2">
      <c r="A120" s="104">
        <v>5</v>
      </c>
      <c r="B120" s="227" t="s">
        <v>228</v>
      </c>
      <c r="C120" s="227" t="s">
        <v>229</v>
      </c>
      <c r="D120" s="227" t="s">
        <v>41</v>
      </c>
      <c r="E120" s="254">
        <v>46</v>
      </c>
      <c r="F120" s="255"/>
      <c r="G120" s="255"/>
      <c r="H120" s="255"/>
      <c r="I120" s="255"/>
      <c r="J120" s="255"/>
      <c r="K120" s="255"/>
      <c r="L120" s="255"/>
      <c r="M120" s="255">
        <f>SUM(E120:L120)</f>
        <v>46</v>
      </c>
      <c r="N120" s="111"/>
      <c r="O120" s="111"/>
      <c r="P120" s="111"/>
      <c r="Q120" s="111"/>
    </row>
    <row r="121" spans="1:17" ht="17.25" customHeight="1" x14ac:dyDescent="0.2">
      <c r="A121" s="104">
        <v>5</v>
      </c>
      <c r="B121" s="276" t="s">
        <v>350</v>
      </c>
      <c r="C121" s="276" t="s">
        <v>351</v>
      </c>
      <c r="D121" s="236" t="s">
        <v>73</v>
      </c>
      <c r="E121" s="236"/>
      <c r="F121" s="236"/>
      <c r="G121" s="236"/>
      <c r="H121" s="97">
        <v>46</v>
      </c>
      <c r="I121" s="236"/>
      <c r="J121" s="255"/>
      <c r="K121" s="260"/>
      <c r="L121" s="260"/>
      <c r="M121" s="255">
        <f t="shared" ref="M121" si="9">SUM(E121:L121)</f>
        <v>46</v>
      </c>
    </row>
    <row r="122" spans="1:17" ht="18" customHeight="1" x14ac:dyDescent="0.2"/>
  </sheetData>
  <pageMargins left="0.7" right="0.7" top="0.75" bottom="0.75" header="0.3" footer="0.3"/>
  <pageSetup paperSize="9" orientation="portrait" r:id="rId1"/>
  <ignoredErrors>
    <ignoredError sqref="M110 M1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opLeftCell="A83" zoomScale="85" zoomScaleNormal="85" workbookViewId="0">
      <selection activeCell="T102" sqref="T102"/>
    </sheetView>
  </sheetViews>
  <sheetFormatPr defaultRowHeight="12.75" x14ac:dyDescent="0.2"/>
  <cols>
    <col min="1" max="1" width="5.28515625" customWidth="1"/>
    <col min="2" max="2" width="17.28515625" customWidth="1"/>
    <col min="3" max="3" width="15.28515625" customWidth="1"/>
    <col min="4" max="4" width="17.85546875" customWidth="1"/>
    <col min="5" max="5" width="15.140625" customWidth="1"/>
    <col min="6" max="6" width="19.140625" customWidth="1"/>
    <col min="7" max="7" width="3.5703125" customWidth="1"/>
    <col min="8" max="8" width="3.85546875" customWidth="1"/>
    <col min="9" max="9" width="3.7109375" customWidth="1"/>
    <col min="10" max="13" width="3.85546875" customWidth="1"/>
    <col min="14" max="14" width="3.5703125" customWidth="1"/>
    <col min="15" max="15" width="7.42578125" customWidth="1"/>
    <col min="16" max="16" width="7" customWidth="1"/>
    <col min="17" max="17" width="7.5703125" customWidth="1"/>
    <col min="18" max="18" width="7.28515625" customWidth="1"/>
  </cols>
  <sheetData>
    <row r="1" spans="1:15" ht="15.75" customHeight="1" x14ac:dyDescent="0.2">
      <c r="A1" s="68"/>
      <c r="B1" s="18" t="s">
        <v>13</v>
      </c>
      <c r="C1" s="24"/>
      <c r="D1" s="61"/>
      <c r="E1" s="62"/>
      <c r="F1" s="62"/>
      <c r="G1" s="62"/>
      <c r="H1" s="62"/>
      <c r="I1" s="62"/>
      <c r="J1" s="63"/>
      <c r="K1" s="63"/>
      <c r="L1" s="63"/>
      <c r="M1" s="63"/>
      <c r="N1" s="11"/>
      <c r="O1" s="11"/>
    </row>
    <row r="2" spans="1:15" ht="22.5" customHeight="1" x14ac:dyDescent="0.2">
      <c r="A2" s="29"/>
      <c r="B2" s="182" t="s">
        <v>4</v>
      </c>
      <c r="C2" s="183" t="s">
        <v>5</v>
      </c>
      <c r="D2" s="102" t="s">
        <v>3</v>
      </c>
      <c r="E2" s="184"/>
      <c r="F2" s="10"/>
      <c r="G2" s="64" t="s">
        <v>32</v>
      </c>
      <c r="H2" s="118" t="s">
        <v>33</v>
      </c>
      <c r="I2" s="161" t="s">
        <v>357</v>
      </c>
      <c r="J2" s="113" t="s">
        <v>358</v>
      </c>
      <c r="K2" s="112" t="s">
        <v>34</v>
      </c>
      <c r="L2" s="112" t="s">
        <v>35</v>
      </c>
      <c r="M2" s="119" t="s">
        <v>36</v>
      </c>
      <c r="N2" s="112" t="s">
        <v>37</v>
      </c>
      <c r="O2" s="113" t="s">
        <v>38</v>
      </c>
    </row>
    <row r="3" spans="1:15" ht="16.5" customHeight="1" x14ac:dyDescent="0.2">
      <c r="A3" s="343">
        <v>1</v>
      </c>
      <c r="B3" s="344" t="s">
        <v>264</v>
      </c>
      <c r="C3" s="344" t="s">
        <v>265</v>
      </c>
      <c r="D3" s="344" t="s">
        <v>47</v>
      </c>
      <c r="E3" s="345"/>
      <c r="F3" s="345"/>
      <c r="G3" s="343">
        <v>50</v>
      </c>
      <c r="H3" s="343">
        <v>55</v>
      </c>
      <c r="I3" s="343">
        <v>55</v>
      </c>
      <c r="J3" s="343">
        <v>55</v>
      </c>
      <c r="K3" s="343"/>
      <c r="L3" s="343">
        <v>50</v>
      </c>
      <c r="M3" s="343">
        <v>50</v>
      </c>
      <c r="N3" s="343">
        <v>55</v>
      </c>
      <c r="O3" s="346">
        <f>SUM(G3:N3)-G3-L3-M3</f>
        <v>220</v>
      </c>
    </row>
    <row r="4" spans="1:15" ht="15.75" customHeight="1" x14ac:dyDescent="0.2">
      <c r="A4" s="343">
        <v>2</v>
      </c>
      <c r="B4" s="370" t="s">
        <v>262</v>
      </c>
      <c r="C4" s="370" t="s">
        <v>263</v>
      </c>
      <c r="D4" s="371" t="s">
        <v>47</v>
      </c>
      <c r="E4" s="394"/>
      <c r="F4" s="345"/>
      <c r="G4" s="346">
        <v>55</v>
      </c>
      <c r="H4" s="343">
        <v>42</v>
      </c>
      <c r="I4" s="343">
        <v>46</v>
      </c>
      <c r="J4" s="343">
        <v>50</v>
      </c>
      <c r="K4" s="343">
        <v>55</v>
      </c>
      <c r="L4" s="343">
        <v>46</v>
      </c>
      <c r="M4" s="343">
        <v>55</v>
      </c>
      <c r="N4" s="343">
        <v>46</v>
      </c>
      <c r="O4" s="346">
        <f>SUM(G4:N4)-H4-I4-L4-N4</f>
        <v>215</v>
      </c>
    </row>
    <row r="5" spans="1:15" ht="17.25" customHeight="1" x14ac:dyDescent="0.2">
      <c r="A5" s="343">
        <v>3</v>
      </c>
      <c r="B5" s="395" t="s">
        <v>266</v>
      </c>
      <c r="C5" s="395" t="s">
        <v>267</v>
      </c>
      <c r="D5" s="371" t="s">
        <v>47</v>
      </c>
      <c r="E5" s="345"/>
      <c r="F5" s="345"/>
      <c r="G5" s="343">
        <v>46</v>
      </c>
      <c r="H5" s="347">
        <v>46</v>
      </c>
      <c r="I5" s="343">
        <v>50</v>
      </c>
      <c r="J5" s="343"/>
      <c r="K5" s="343">
        <v>50</v>
      </c>
      <c r="L5" s="343">
        <v>55</v>
      </c>
      <c r="M5" s="343">
        <v>46</v>
      </c>
      <c r="N5" s="343">
        <v>50</v>
      </c>
      <c r="O5" s="346">
        <f>SUM(G5:N5)-G5-H5-M5</f>
        <v>205</v>
      </c>
    </row>
    <row r="6" spans="1:15" ht="17.25" customHeight="1" x14ac:dyDescent="0.2">
      <c r="A6" s="67">
        <v>4</v>
      </c>
      <c r="B6" s="156" t="s">
        <v>270</v>
      </c>
      <c r="C6" s="156" t="s">
        <v>271</v>
      </c>
      <c r="D6" s="157" t="s">
        <v>47</v>
      </c>
      <c r="E6" s="169"/>
      <c r="F6" s="169"/>
      <c r="G6" s="99">
        <v>39</v>
      </c>
      <c r="H6" s="67">
        <v>50</v>
      </c>
      <c r="I6" s="67"/>
      <c r="J6" s="67"/>
      <c r="K6" s="67"/>
      <c r="L6" s="67"/>
      <c r="M6" s="67"/>
      <c r="N6" s="67"/>
      <c r="O6" s="97">
        <f>SUM(G6:N6)</f>
        <v>89</v>
      </c>
    </row>
    <row r="7" spans="1:15" ht="18" customHeight="1" x14ac:dyDescent="0.2">
      <c r="A7" s="77">
        <v>5</v>
      </c>
      <c r="B7" s="176" t="s">
        <v>268</v>
      </c>
      <c r="C7" s="176" t="s">
        <v>269</v>
      </c>
      <c r="D7" s="177" t="s">
        <v>113</v>
      </c>
      <c r="E7" s="180"/>
      <c r="F7" s="180"/>
      <c r="G7" s="77">
        <v>42</v>
      </c>
      <c r="H7" s="77"/>
      <c r="I7" s="77"/>
      <c r="J7" s="77"/>
      <c r="K7" s="77"/>
      <c r="L7" s="77"/>
      <c r="M7" s="77"/>
      <c r="N7" s="77"/>
      <c r="O7" s="181">
        <f t="shared" ref="O7" si="0">SUM(G7:N7)</f>
        <v>42</v>
      </c>
    </row>
    <row r="8" spans="1:15" ht="18" customHeight="1" x14ac:dyDescent="0.2">
      <c r="A8" s="6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 x14ac:dyDescent="0.2">
      <c r="A9" s="68"/>
      <c r="B9" s="18" t="s">
        <v>26</v>
      </c>
      <c r="C9" s="24"/>
      <c r="D9" s="61"/>
      <c r="E9" s="62"/>
      <c r="F9" s="62"/>
      <c r="G9" s="62"/>
      <c r="H9" s="62"/>
      <c r="I9" s="62"/>
      <c r="J9" s="63"/>
      <c r="K9" s="63"/>
      <c r="L9" s="63"/>
      <c r="M9" s="63"/>
      <c r="N9" s="11"/>
      <c r="O9" s="11"/>
    </row>
    <row r="10" spans="1:15" ht="25.5" customHeight="1" x14ac:dyDescent="0.2">
      <c r="A10" s="22"/>
      <c r="B10" s="182" t="s">
        <v>4</v>
      </c>
      <c r="C10" s="183" t="s">
        <v>5</v>
      </c>
      <c r="D10" s="102" t="s">
        <v>3</v>
      </c>
      <c r="E10" s="184"/>
      <c r="F10" s="184"/>
      <c r="G10" s="210" t="s">
        <v>32</v>
      </c>
      <c r="H10" s="211" t="s">
        <v>33</v>
      </c>
      <c r="I10" s="212" t="s">
        <v>357</v>
      </c>
      <c r="J10" s="213" t="s">
        <v>358</v>
      </c>
      <c r="K10" s="380" t="s">
        <v>34</v>
      </c>
      <c r="L10" s="380" t="s">
        <v>35</v>
      </c>
      <c r="M10" s="381" t="s">
        <v>36</v>
      </c>
      <c r="N10" s="380" t="s">
        <v>37</v>
      </c>
      <c r="O10" s="213" t="s">
        <v>38</v>
      </c>
    </row>
    <row r="11" spans="1:15" ht="18" customHeight="1" x14ac:dyDescent="0.2">
      <c r="A11" s="343">
        <v>1</v>
      </c>
      <c r="B11" s="344" t="s">
        <v>228</v>
      </c>
      <c r="C11" s="344" t="s">
        <v>229</v>
      </c>
      <c r="D11" s="344" t="s">
        <v>272</v>
      </c>
      <c r="E11" s="345"/>
      <c r="F11" s="345"/>
      <c r="G11" s="346">
        <v>55</v>
      </c>
      <c r="H11" s="346">
        <v>55</v>
      </c>
      <c r="I11" s="343">
        <v>55</v>
      </c>
      <c r="J11" s="346">
        <v>55</v>
      </c>
      <c r="K11" s="343">
        <v>55</v>
      </c>
      <c r="L11" s="343">
        <v>55</v>
      </c>
      <c r="M11" s="343">
        <v>55</v>
      </c>
      <c r="N11" s="343"/>
      <c r="O11" s="346">
        <f>SUM(G11:N11)-J11-G11-H11</f>
        <v>220</v>
      </c>
    </row>
    <row r="12" spans="1:15" ht="18" customHeight="1" x14ac:dyDescent="0.2">
      <c r="A12" s="343">
        <v>2</v>
      </c>
      <c r="B12" s="344" t="s">
        <v>262</v>
      </c>
      <c r="C12" s="344" t="s">
        <v>263</v>
      </c>
      <c r="D12" s="344" t="s">
        <v>47</v>
      </c>
      <c r="E12" s="345"/>
      <c r="F12" s="345"/>
      <c r="G12" s="345"/>
      <c r="H12" s="345"/>
      <c r="I12" s="345"/>
      <c r="J12" s="345"/>
      <c r="K12" s="347">
        <v>50</v>
      </c>
      <c r="L12" s="388">
        <v>50</v>
      </c>
      <c r="M12" s="347">
        <v>50</v>
      </c>
      <c r="N12" s="347">
        <v>55</v>
      </c>
      <c r="O12" s="346">
        <f>SUM(G12:N12)</f>
        <v>205</v>
      </c>
    </row>
    <row r="13" spans="1:15" ht="18" customHeight="1" x14ac:dyDescent="0.2">
      <c r="A13" s="343">
        <v>3</v>
      </c>
      <c r="B13" s="344" t="s">
        <v>264</v>
      </c>
      <c r="C13" s="344" t="s">
        <v>265</v>
      </c>
      <c r="D13" s="344" t="s">
        <v>47</v>
      </c>
      <c r="E13" s="345"/>
      <c r="F13" s="345"/>
      <c r="G13" s="343">
        <v>50</v>
      </c>
      <c r="H13" s="346">
        <v>50</v>
      </c>
      <c r="I13" s="343">
        <v>50</v>
      </c>
      <c r="J13" s="343">
        <v>50</v>
      </c>
      <c r="K13" s="343"/>
      <c r="L13" s="343">
        <v>46</v>
      </c>
      <c r="M13" s="343">
        <v>42</v>
      </c>
      <c r="N13" s="343">
        <v>50</v>
      </c>
      <c r="O13" s="346">
        <f>SUM(G13:N13)-L13-M13-G13</f>
        <v>200</v>
      </c>
    </row>
    <row r="14" spans="1:15" ht="18" customHeight="1" x14ac:dyDescent="0.2">
      <c r="A14" s="67">
        <v>4</v>
      </c>
      <c r="B14" s="154" t="s">
        <v>266</v>
      </c>
      <c r="C14" s="154" t="s">
        <v>267</v>
      </c>
      <c r="D14" s="154" t="s">
        <v>47</v>
      </c>
      <c r="E14" s="169"/>
      <c r="F14" s="169"/>
      <c r="G14" s="67">
        <v>46</v>
      </c>
      <c r="H14" s="99">
        <v>42</v>
      </c>
      <c r="I14" s="67">
        <v>46</v>
      </c>
      <c r="J14" s="67"/>
      <c r="K14" s="67">
        <v>46</v>
      </c>
      <c r="L14" s="67">
        <v>42</v>
      </c>
      <c r="M14" s="67">
        <v>46</v>
      </c>
      <c r="N14" s="67">
        <v>46</v>
      </c>
      <c r="O14" s="99">
        <f>SUM(G14:N14)-H14-L14-G14</f>
        <v>184</v>
      </c>
    </row>
    <row r="15" spans="1:15" ht="18" customHeight="1" x14ac:dyDescent="0.2">
      <c r="A15" s="67">
        <v>5</v>
      </c>
      <c r="B15" s="154" t="s">
        <v>270</v>
      </c>
      <c r="C15" s="154" t="s">
        <v>271</v>
      </c>
      <c r="D15" s="154" t="s">
        <v>47</v>
      </c>
      <c r="E15" s="169"/>
      <c r="F15" s="169"/>
      <c r="G15" s="67">
        <v>42</v>
      </c>
      <c r="H15" s="152">
        <v>46</v>
      </c>
      <c r="I15" s="152"/>
      <c r="J15" s="10"/>
      <c r="K15" s="98"/>
      <c r="L15" s="98"/>
      <c r="M15" s="98"/>
      <c r="N15" s="98"/>
      <c r="O15" s="99">
        <f>SUM(G15:N15)</f>
        <v>88</v>
      </c>
    </row>
    <row r="16" spans="1:15" ht="18" customHeight="1" x14ac:dyDescent="0.2">
      <c r="A16" s="67">
        <v>6</v>
      </c>
      <c r="B16" s="154" t="s">
        <v>268</v>
      </c>
      <c r="C16" s="154" t="s">
        <v>269</v>
      </c>
      <c r="D16" s="154" t="s">
        <v>113</v>
      </c>
      <c r="E16" s="169"/>
      <c r="F16" s="169"/>
      <c r="G16" s="99">
        <v>39</v>
      </c>
      <c r="H16" s="98"/>
      <c r="I16" s="67"/>
      <c r="J16" s="67"/>
      <c r="K16" s="67"/>
      <c r="L16" s="67"/>
      <c r="M16" s="67"/>
      <c r="N16" s="67"/>
      <c r="O16" s="99">
        <f>SUM(G16:N16)</f>
        <v>39</v>
      </c>
    </row>
    <row r="17" spans="1:22" ht="18" customHeight="1" x14ac:dyDescent="0.2">
      <c r="A17" s="6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22" ht="18" customHeight="1" x14ac:dyDescent="0.2">
      <c r="A18" s="68"/>
      <c r="B18" s="18" t="s">
        <v>356</v>
      </c>
      <c r="C18" s="24"/>
      <c r="D18" s="61"/>
      <c r="E18" s="62"/>
      <c r="F18" s="62"/>
      <c r="G18" s="62"/>
      <c r="H18" s="62"/>
      <c r="I18" s="62"/>
      <c r="J18" s="63"/>
      <c r="K18" s="63"/>
      <c r="L18" s="63"/>
      <c r="M18" s="63"/>
      <c r="N18" s="11"/>
      <c r="O18" s="11"/>
    </row>
    <row r="19" spans="1:22" ht="29.25" customHeight="1" x14ac:dyDescent="0.2">
      <c r="A19" s="29"/>
      <c r="B19" s="56" t="s">
        <v>4</v>
      </c>
      <c r="C19" s="21" t="s">
        <v>5</v>
      </c>
      <c r="D19" s="102" t="s">
        <v>3</v>
      </c>
      <c r="E19" s="10"/>
      <c r="F19" s="10"/>
      <c r="G19" s="64" t="s">
        <v>32</v>
      </c>
      <c r="H19" s="118" t="s">
        <v>33</v>
      </c>
      <c r="I19" s="161" t="s">
        <v>357</v>
      </c>
      <c r="J19" s="113" t="s">
        <v>358</v>
      </c>
      <c r="K19" s="112" t="s">
        <v>34</v>
      </c>
      <c r="L19" s="112" t="s">
        <v>35</v>
      </c>
      <c r="M19" s="119" t="s">
        <v>36</v>
      </c>
      <c r="N19" s="112" t="s">
        <v>37</v>
      </c>
      <c r="O19" s="113" t="s">
        <v>38</v>
      </c>
    </row>
    <row r="20" spans="1:22" ht="18" customHeight="1" x14ac:dyDescent="0.2">
      <c r="A20" s="343">
        <v>1</v>
      </c>
      <c r="B20" s="344" t="s">
        <v>346</v>
      </c>
      <c r="C20" s="344" t="s">
        <v>347</v>
      </c>
      <c r="D20" s="344" t="s">
        <v>47</v>
      </c>
      <c r="E20" s="345"/>
      <c r="F20" s="345"/>
      <c r="G20" s="346"/>
      <c r="H20" s="347">
        <v>55</v>
      </c>
      <c r="I20" s="343">
        <v>55</v>
      </c>
      <c r="J20" s="343">
        <v>55</v>
      </c>
      <c r="K20" s="343">
        <v>55</v>
      </c>
      <c r="L20" s="343"/>
      <c r="M20" s="343">
        <v>55</v>
      </c>
      <c r="N20" s="343">
        <v>55</v>
      </c>
      <c r="O20" s="346">
        <f>SUM(G20:N20)-H20-I20</f>
        <v>220</v>
      </c>
    </row>
    <row r="21" spans="1:22" ht="18" customHeight="1" x14ac:dyDescent="0.2">
      <c r="A21" s="343">
        <v>2</v>
      </c>
      <c r="B21" s="344" t="s">
        <v>228</v>
      </c>
      <c r="C21" s="344" t="s">
        <v>229</v>
      </c>
      <c r="D21" s="344" t="s">
        <v>272</v>
      </c>
      <c r="E21" s="345"/>
      <c r="F21" s="345"/>
      <c r="G21" s="346"/>
      <c r="H21" s="347"/>
      <c r="I21" s="343">
        <v>50</v>
      </c>
      <c r="J21" s="343">
        <v>50</v>
      </c>
      <c r="K21" s="343">
        <v>50</v>
      </c>
      <c r="L21" s="343">
        <v>55</v>
      </c>
      <c r="M21" s="343">
        <v>50</v>
      </c>
      <c r="N21" s="343"/>
      <c r="O21" s="346">
        <f>SUM(G21:N21)-I21</f>
        <v>205</v>
      </c>
    </row>
    <row r="22" spans="1:22" ht="18" customHeight="1" x14ac:dyDescent="0.2">
      <c r="A22" s="17">
        <v>3</v>
      </c>
      <c r="B22" s="10" t="s">
        <v>264</v>
      </c>
      <c r="C22" s="10" t="s">
        <v>265</v>
      </c>
      <c r="D22" s="10" t="s">
        <v>47</v>
      </c>
      <c r="E22" s="10"/>
      <c r="F22" s="10"/>
      <c r="G22" s="10"/>
      <c r="H22" s="10"/>
      <c r="I22" s="10"/>
      <c r="J22" s="10"/>
      <c r="K22" s="10"/>
      <c r="L22" s="97">
        <v>50</v>
      </c>
      <c r="M22" s="97">
        <v>46</v>
      </c>
      <c r="N22" s="222">
        <v>50</v>
      </c>
      <c r="O22" s="99">
        <f>SUM(G22:N22)</f>
        <v>146</v>
      </c>
    </row>
    <row r="23" spans="1:22" ht="18" customHeight="1" x14ac:dyDescent="0.2">
      <c r="A23" s="1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41"/>
      <c r="M23" s="10"/>
      <c r="N23" s="10"/>
      <c r="O23" s="99"/>
    </row>
    <row r="24" spans="1:22" ht="15.75" customHeight="1" x14ac:dyDescent="0.2">
      <c r="A24" s="68"/>
      <c r="B24" s="18" t="s">
        <v>12</v>
      </c>
      <c r="C24" s="24"/>
      <c r="D24" s="61"/>
      <c r="E24" s="62"/>
      <c r="F24" s="62"/>
      <c r="G24" s="62"/>
      <c r="H24" s="62"/>
      <c r="I24" s="62"/>
      <c r="J24" s="63"/>
      <c r="K24" s="63"/>
      <c r="L24" s="63"/>
      <c r="M24" s="63"/>
      <c r="N24" s="11"/>
      <c r="O24" s="11"/>
    </row>
    <row r="25" spans="1:22" ht="27.75" customHeight="1" x14ac:dyDescent="0.2">
      <c r="A25" s="29"/>
      <c r="B25" s="33" t="s">
        <v>1</v>
      </c>
      <c r="C25" s="33" t="s">
        <v>2</v>
      </c>
      <c r="D25" s="102" t="s">
        <v>3</v>
      </c>
      <c r="E25" s="10"/>
      <c r="F25" s="10"/>
      <c r="G25" s="64" t="s">
        <v>32</v>
      </c>
      <c r="H25" s="118" t="s">
        <v>33</v>
      </c>
      <c r="I25" s="161" t="s">
        <v>357</v>
      </c>
      <c r="J25" s="113" t="s">
        <v>358</v>
      </c>
      <c r="K25" s="112" t="s">
        <v>34</v>
      </c>
      <c r="L25" s="112" t="s">
        <v>35</v>
      </c>
      <c r="M25" s="119" t="s">
        <v>36</v>
      </c>
      <c r="N25" s="112" t="s">
        <v>37</v>
      </c>
      <c r="O25" s="113" t="s">
        <v>38</v>
      </c>
    </row>
    <row r="26" spans="1:22" ht="15" customHeight="1" x14ac:dyDescent="0.2">
      <c r="A26" s="67">
        <v>1</v>
      </c>
      <c r="B26" s="370" t="s">
        <v>243</v>
      </c>
      <c r="C26" s="371" t="s">
        <v>244</v>
      </c>
      <c r="D26" s="344" t="s">
        <v>47</v>
      </c>
      <c r="E26" s="345"/>
      <c r="F26" s="345"/>
      <c r="G26" s="343">
        <v>46</v>
      </c>
      <c r="H26" s="343">
        <v>31</v>
      </c>
      <c r="I26" s="343">
        <v>46</v>
      </c>
      <c r="J26" s="343"/>
      <c r="K26" s="343">
        <v>55</v>
      </c>
      <c r="L26" s="343">
        <v>50</v>
      </c>
      <c r="M26" s="343">
        <v>55</v>
      </c>
      <c r="N26" s="343"/>
      <c r="O26" s="346">
        <f>SUM(G26:N26)-H26-G26</f>
        <v>206</v>
      </c>
    </row>
    <row r="27" spans="1:22" ht="15" customHeight="1" x14ac:dyDescent="0.2">
      <c r="A27" s="67">
        <v>2</v>
      </c>
      <c r="B27" s="370" t="s">
        <v>241</v>
      </c>
      <c r="C27" s="371" t="s">
        <v>242</v>
      </c>
      <c r="D27" s="344" t="s">
        <v>47</v>
      </c>
      <c r="E27" s="345"/>
      <c r="F27" s="345"/>
      <c r="G27" s="343">
        <v>50</v>
      </c>
      <c r="H27" s="343">
        <v>50</v>
      </c>
      <c r="I27" s="343">
        <v>55</v>
      </c>
      <c r="J27" s="343"/>
      <c r="K27" s="343">
        <v>42</v>
      </c>
      <c r="L27" s="343"/>
      <c r="M27" s="400"/>
      <c r="N27" s="343"/>
      <c r="O27" s="346">
        <f t="shared" ref="O27" si="1">SUM(G27:N27)</f>
        <v>197</v>
      </c>
    </row>
    <row r="28" spans="1:22" ht="15" customHeight="1" x14ac:dyDescent="0.2">
      <c r="A28" s="67">
        <v>3</v>
      </c>
      <c r="B28" s="370" t="s">
        <v>245</v>
      </c>
      <c r="C28" s="371" t="s">
        <v>246</v>
      </c>
      <c r="D28" s="344" t="s">
        <v>113</v>
      </c>
      <c r="E28" s="345"/>
      <c r="F28" s="345"/>
      <c r="G28" s="343">
        <v>42</v>
      </c>
      <c r="H28" s="343">
        <v>46</v>
      </c>
      <c r="I28" s="343">
        <v>42</v>
      </c>
      <c r="J28" s="343"/>
      <c r="K28" s="343">
        <v>50</v>
      </c>
      <c r="L28" s="400">
        <v>55</v>
      </c>
      <c r="M28" s="400"/>
      <c r="N28" s="343"/>
      <c r="O28" s="346">
        <f>SUM(G28:N28)-G28</f>
        <v>193</v>
      </c>
      <c r="V28" s="20" t="s">
        <v>6</v>
      </c>
    </row>
    <row r="29" spans="1:22" ht="15" customHeight="1" x14ac:dyDescent="0.2">
      <c r="A29" s="67">
        <v>4</v>
      </c>
      <c r="B29" s="158" t="s">
        <v>247</v>
      </c>
      <c r="C29" s="155" t="s">
        <v>248</v>
      </c>
      <c r="D29" s="154" t="s">
        <v>47</v>
      </c>
      <c r="E29" s="169"/>
      <c r="F29" s="169"/>
      <c r="G29" s="99">
        <v>39</v>
      </c>
      <c r="H29" s="67">
        <v>39</v>
      </c>
      <c r="I29" s="67">
        <v>31</v>
      </c>
      <c r="J29" s="67">
        <v>46</v>
      </c>
      <c r="K29" s="67">
        <v>39</v>
      </c>
      <c r="L29" s="67">
        <v>42</v>
      </c>
      <c r="M29" s="135">
        <v>46</v>
      </c>
      <c r="N29" s="67">
        <v>55</v>
      </c>
      <c r="O29" s="99">
        <f>SUM(G29:N29)-I29-G29-H29-K29</f>
        <v>189</v>
      </c>
      <c r="V29" s="20"/>
    </row>
    <row r="30" spans="1:22" ht="15" customHeight="1" x14ac:dyDescent="0.2">
      <c r="A30" s="67">
        <v>5</v>
      </c>
      <c r="B30" s="154" t="s">
        <v>298</v>
      </c>
      <c r="C30" s="154" t="s">
        <v>299</v>
      </c>
      <c r="D30" s="154" t="s">
        <v>272</v>
      </c>
      <c r="E30" s="169"/>
      <c r="F30" s="169"/>
      <c r="G30" s="67"/>
      <c r="H30" s="67">
        <v>42</v>
      </c>
      <c r="I30" s="67">
        <v>36</v>
      </c>
      <c r="J30" s="67"/>
      <c r="K30" s="67">
        <v>36</v>
      </c>
      <c r="L30" s="67">
        <v>33</v>
      </c>
      <c r="M30" s="135">
        <v>42</v>
      </c>
      <c r="N30" s="67">
        <v>46</v>
      </c>
      <c r="O30" s="99">
        <f>SUM(G30:N30)-L30-I30</f>
        <v>166</v>
      </c>
    </row>
    <row r="31" spans="1:22" ht="15" customHeight="1" x14ac:dyDescent="0.2">
      <c r="A31" s="67">
        <v>6</v>
      </c>
      <c r="B31" s="154" t="s">
        <v>494</v>
      </c>
      <c r="C31" s="154" t="s">
        <v>290</v>
      </c>
      <c r="D31" s="154" t="s">
        <v>47</v>
      </c>
      <c r="E31" s="169"/>
      <c r="F31" s="169"/>
      <c r="G31" s="67"/>
      <c r="H31" s="67">
        <v>29</v>
      </c>
      <c r="I31" s="67">
        <v>31</v>
      </c>
      <c r="J31" s="67"/>
      <c r="K31" s="67"/>
      <c r="L31" s="67">
        <v>39</v>
      </c>
      <c r="M31" s="67">
        <v>39</v>
      </c>
      <c r="N31" s="67">
        <v>50</v>
      </c>
      <c r="O31" s="99">
        <f>SUM(G31:N31)-H31</f>
        <v>159</v>
      </c>
    </row>
    <row r="32" spans="1:22" ht="15" customHeight="1" x14ac:dyDescent="0.2">
      <c r="A32" s="67">
        <v>7</v>
      </c>
      <c r="B32" s="166" t="s">
        <v>249</v>
      </c>
      <c r="C32" s="168" t="s">
        <v>250</v>
      </c>
      <c r="D32" s="154" t="s">
        <v>47</v>
      </c>
      <c r="E32" s="169"/>
      <c r="F32" s="169"/>
      <c r="G32" s="128">
        <v>36</v>
      </c>
      <c r="H32" s="67">
        <v>33</v>
      </c>
      <c r="I32" s="67">
        <v>31</v>
      </c>
      <c r="J32" s="67">
        <v>42</v>
      </c>
      <c r="K32" s="67">
        <v>33</v>
      </c>
      <c r="L32" s="67">
        <v>36</v>
      </c>
      <c r="M32" s="135">
        <v>36</v>
      </c>
      <c r="N32" s="67"/>
      <c r="O32" s="99">
        <f>SUM(G32:N32)-I32-H32-K32</f>
        <v>150</v>
      </c>
    </row>
    <row r="33" spans="1:19" ht="15" customHeight="1" x14ac:dyDescent="0.2">
      <c r="A33" s="67">
        <v>8</v>
      </c>
      <c r="B33" s="154" t="s">
        <v>388</v>
      </c>
      <c r="C33" s="154" t="s">
        <v>389</v>
      </c>
      <c r="D33" s="154" t="s">
        <v>190</v>
      </c>
      <c r="E33" s="169"/>
      <c r="F33" s="169"/>
      <c r="G33" s="67"/>
      <c r="H33" s="67"/>
      <c r="I33" s="67">
        <v>39</v>
      </c>
      <c r="J33" s="67">
        <v>39</v>
      </c>
      <c r="K33" s="67">
        <v>29</v>
      </c>
      <c r="L33" s="67"/>
      <c r="M33" s="135"/>
      <c r="N33" s="67"/>
      <c r="O33" s="99">
        <f t="shared" ref="O33:O40" si="2">SUM(G33:N33)</f>
        <v>107</v>
      </c>
    </row>
    <row r="34" spans="1:19" ht="15" customHeight="1" x14ac:dyDescent="0.2">
      <c r="A34" s="67">
        <v>9</v>
      </c>
      <c r="B34" s="154" t="s">
        <v>296</v>
      </c>
      <c r="C34" s="154" t="s">
        <v>297</v>
      </c>
      <c r="D34" s="154" t="s">
        <v>47</v>
      </c>
      <c r="E34" s="169"/>
      <c r="F34" s="169"/>
      <c r="G34" s="67"/>
      <c r="H34" s="67">
        <v>55</v>
      </c>
      <c r="I34" s="67">
        <v>50</v>
      </c>
      <c r="J34" s="67"/>
      <c r="K34" s="67"/>
      <c r="L34" s="135"/>
      <c r="M34" s="135"/>
      <c r="N34" s="67"/>
      <c r="O34" s="99">
        <f t="shared" si="2"/>
        <v>105</v>
      </c>
    </row>
    <row r="35" spans="1:19" ht="15" customHeight="1" x14ac:dyDescent="0.2">
      <c r="A35" s="67">
        <v>10</v>
      </c>
      <c r="B35" s="199" t="s">
        <v>458</v>
      </c>
      <c r="C35" s="199" t="s">
        <v>493</v>
      </c>
      <c r="D35" s="199" t="s">
        <v>385</v>
      </c>
      <c r="E35" s="10"/>
      <c r="F35" s="10"/>
      <c r="G35" s="196"/>
      <c r="H35" s="196"/>
      <c r="I35" s="196"/>
      <c r="J35" s="196"/>
      <c r="K35" s="196"/>
      <c r="L35" s="188">
        <v>46</v>
      </c>
      <c r="M35" s="196">
        <v>50</v>
      </c>
      <c r="N35" s="196"/>
      <c r="O35" s="128">
        <f>SUM(G35:N35)</f>
        <v>96</v>
      </c>
    </row>
    <row r="36" spans="1:19" ht="15" customHeight="1" x14ac:dyDescent="0.2">
      <c r="A36" s="67">
        <v>10</v>
      </c>
      <c r="B36" s="154" t="s">
        <v>405</v>
      </c>
      <c r="C36" s="154" t="s">
        <v>424</v>
      </c>
      <c r="D36" s="154" t="s">
        <v>64</v>
      </c>
      <c r="E36" s="169"/>
      <c r="F36" s="169"/>
      <c r="G36" s="67"/>
      <c r="H36" s="67"/>
      <c r="I36" s="67"/>
      <c r="J36" s="67">
        <v>50</v>
      </c>
      <c r="K36" s="67">
        <v>46</v>
      </c>
      <c r="L36" s="67"/>
      <c r="M36" s="67"/>
      <c r="N36" s="67"/>
      <c r="O36" s="99">
        <f t="shared" si="2"/>
        <v>96</v>
      </c>
    </row>
    <row r="37" spans="1:19" ht="15" customHeight="1" x14ac:dyDescent="0.2">
      <c r="A37" s="67">
        <v>12</v>
      </c>
      <c r="B37" s="163" t="s">
        <v>251</v>
      </c>
      <c r="C37" s="164" t="s">
        <v>252</v>
      </c>
      <c r="D37" s="178" t="s">
        <v>47</v>
      </c>
      <c r="E37" s="180"/>
      <c r="F37" s="169"/>
      <c r="G37" s="67">
        <v>33</v>
      </c>
      <c r="H37" s="67">
        <v>36</v>
      </c>
      <c r="I37" s="67"/>
      <c r="J37" s="67"/>
      <c r="K37" s="67"/>
      <c r="L37" s="67"/>
      <c r="M37" s="67"/>
      <c r="N37" s="67"/>
      <c r="O37" s="99">
        <f t="shared" si="2"/>
        <v>69</v>
      </c>
    </row>
    <row r="38" spans="1:19" ht="15" customHeight="1" x14ac:dyDescent="0.2">
      <c r="A38" s="67">
        <v>13</v>
      </c>
      <c r="B38" s="154" t="s">
        <v>390</v>
      </c>
      <c r="C38" s="154" t="s">
        <v>391</v>
      </c>
      <c r="D38" s="154" t="s">
        <v>272</v>
      </c>
      <c r="E38" s="169"/>
      <c r="F38" s="169"/>
      <c r="G38" s="67"/>
      <c r="H38" s="67"/>
      <c r="I38" s="67">
        <v>33</v>
      </c>
      <c r="J38" s="67"/>
      <c r="K38" s="67">
        <v>27</v>
      </c>
      <c r="L38" s="67"/>
      <c r="M38" s="67"/>
      <c r="N38" s="67"/>
      <c r="O38" s="99">
        <f t="shared" si="2"/>
        <v>60</v>
      </c>
    </row>
    <row r="39" spans="1:19" ht="15" customHeight="1" x14ac:dyDescent="0.2">
      <c r="A39" s="77">
        <v>14</v>
      </c>
      <c r="B39" s="399" t="s">
        <v>239</v>
      </c>
      <c r="C39" s="164" t="s">
        <v>240</v>
      </c>
      <c r="D39" s="178" t="s">
        <v>64</v>
      </c>
      <c r="E39" s="180"/>
      <c r="F39" s="180"/>
      <c r="G39" s="128">
        <v>55</v>
      </c>
      <c r="H39" s="77"/>
      <c r="I39" s="77"/>
      <c r="J39" s="77"/>
      <c r="K39" s="77"/>
      <c r="L39" s="77"/>
      <c r="M39" s="77"/>
      <c r="N39" s="77"/>
      <c r="O39" s="128">
        <f t="shared" si="2"/>
        <v>55</v>
      </c>
    </row>
    <row r="40" spans="1:19" ht="15" customHeight="1" x14ac:dyDescent="0.2">
      <c r="A40" s="67">
        <v>14</v>
      </c>
      <c r="B40" s="154" t="s">
        <v>425</v>
      </c>
      <c r="C40" s="154" t="s">
        <v>426</v>
      </c>
      <c r="D40" s="154" t="s">
        <v>64</v>
      </c>
      <c r="E40" s="169"/>
      <c r="F40" s="169"/>
      <c r="G40" s="67"/>
      <c r="H40" s="67"/>
      <c r="I40" s="67"/>
      <c r="J40" s="67">
        <v>55</v>
      </c>
      <c r="K40" s="67"/>
      <c r="L40" s="67"/>
      <c r="M40" s="67"/>
      <c r="N40" s="67"/>
      <c r="O40" s="99">
        <f t="shared" si="2"/>
        <v>55</v>
      </c>
    </row>
    <row r="41" spans="1:19" ht="15" customHeight="1" x14ac:dyDescent="0.2">
      <c r="A41" s="67">
        <v>16</v>
      </c>
      <c r="B41" s="216" t="s">
        <v>491</v>
      </c>
      <c r="C41" s="216" t="s">
        <v>492</v>
      </c>
      <c r="D41" s="154" t="s">
        <v>190</v>
      </c>
      <c r="E41" s="169"/>
      <c r="F41" s="169"/>
      <c r="G41" s="67"/>
      <c r="H41" s="67"/>
      <c r="I41" s="67"/>
      <c r="J41" s="67"/>
      <c r="K41" s="67">
        <v>31</v>
      </c>
      <c r="L41" s="67"/>
      <c r="M41" s="67"/>
      <c r="N41" s="67"/>
      <c r="O41" s="99">
        <f>SUM(G41:N41)</f>
        <v>31</v>
      </c>
    </row>
    <row r="42" spans="1:19" ht="15" customHeight="1" x14ac:dyDescent="0.2">
      <c r="A42" s="1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9" ht="15" customHeight="1" x14ac:dyDescent="0.2">
      <c r="A43" s="1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9" ht="15" customHeight="1" x14ac:dyDescent="0.2">
      <c r="A44" s="68"/>
      <c r="B44" s="18" t="s">
        <v>24</v>
      </c>
      <c r="C44" s="24"/>
      <c r="D44" s="61"/>
      <c r="E44" s="62"/>
      <c r="F44" s="62"/>
      <c r="G44" s="62"/>
      <c r="H44" s="62"/>
      <c r="I44" s="62"/>
      <c r="J44" s="63"/>
      <c r="K44" s="63"/>
      <c r="L44" s="63"/>
      <c r="M44" s="63"/>
      <c r="N44" s="11"/>
      <c r="O44" s="11"/>
    </row>
    <row r="45" spans="1:19" ht="26.25" customHeight="1" x14ac:dyDescent="0.2">
      <c r="A45" s="29"/>
      <c r="B45" s="33" t="s">
        <v>1</v>
      </c>
      <c r="C45" s="33" t="s">
        <v>2</v>
      </c>
      <c r="D45" s="102" t="s">
        <v>3</v>
      </c>
      <c r="E45" s="10"/>
      <c r="F45" s="10"/>
      <c r="G45" s="64" t="s">
        <v>32</v>
      </c>
      <c r="H45" s="118" t="s">
        <v>33</v>
      </c>
      <c r="I45" s="161" t="s">
        <v>357</v>
      </c>
      <c r="J45" s="113" t="s">
        <v>358</v>
      </c>
      <c r="K45" s="112" t="s">
        <v>34</v>
      </c>
      <c r="L45" s="112" t="s">
        <v>35</v>
      </c>
      <c r="M45" s="119" t="s">
        <v>36</v>
      </c>
      <c r="N45" s="112" t="s">
        <v>37</v>
      </c>
      <c r="O45" s="113" t="s">
        <v>38</v>
      </c>
      <c r="R45" s="20" t="s">
        <v>6</v>
      </c>
    </row>
    <row r="46" spans="1:19" ht="15" customHeight="1" x14ac:dyDescent="0.2">
      <c r="A46" s="67">
        <v>1</v>
      </c>
      <c r="B46" s="384" t="s">
        <v>245</v>
      </c>
      <c r="C46" s="384" t="s">
        <v>246</v>
      </c>
      <c r="D46" s="385" t="s">
        <v>113</v>
      </c>
      <c r="E46" s="386"/>
      <c r="F46" s="387"/>
      <c r="G46" s="343">
        <v>46</v>
      </c>
      <c r="H46" s="343">
        <v>46</v>
      </c>
      <c r="I46" s="343">
        <v>46</v>
      </c>
      <c r="J46" s="343"/>
      <c r="K46" s="343">
        <v>50</v>
      </c>
      <c r="L46" s="343">
        <v>55</v>
      </c>
      <c r="M46" s="343">
        <v>55</v>
      </c>
      <c r="N46" s="343">
        <v>55</v>
      </c>
      <c r="O46" s="346">
        <f>SUM(G46:N46)-G46-H46-I46</f>
        <v>215</v>
      </c>
    </row>
    <row r="47" spans="1:19" ht="15" customHeight="1" x14ac:dyDescent="0.2">
      <c r="A47" s="67">
        <v>2</v>
      </c>
      <c r="B47" s="344" t="s">
        <v>296</v>
      </c>
      <c r="C47" s="344" t="s">
        <v>297</v>
      </c>
      <c r="D47" s="344" t="s">
        <v>47</v>
      </c>
      <c r="E47" s="345"/>
      <c r="F47" s="345"/>
      <c r="G47" s="354"/>
      <c r="H47" s="343">
        <v>50</v>
      </c>
      <c r="I47" s="343">
        <v>50</v>
      </c>
      <c r="J47" s="343">
        <v>55</v>
      </c>
      <c r="K47" s="343">
        <v>55</v>
      </c>
      <c r="L47" s="343">
        <v>50</v>
      </c>
      <c r="M47" s="343">
        <v>50</v>
      </c>
      <c r="N47" s="343">
        <v>50</v>
      </c>
      <c r="O47" s="346">
        <f>SUM(G47:N47)-L47-H47-I47</f>
        <v>210</v>
      </c>
      <c r="R47" s="20" t="s">
        <v>6</v>
      </c>
      <c r="S47" s="20" t="s">
        <v>6</v>
      </c>
    </row>
    <row r="48" spans="1:19" ht="15" customHeight="1" x14ac:dyDescent="0.2">
      <c r="A48" s="67">
        <v>3</v>
      </c>
      <c r="B48" s="366" t="s">
        <v>253</v>
      </c>
      <c r="C48" s="366" t="s">
        <v>254</v>
      </c>
      <c r="D48" s="367" t="s">
        <v>47</v>
      </c>
      <c r="E48" s="387"/>
      <c r="F48" s="387"/>
      <c r="G48" s="343">
        <v>50</v>
      </c>
      <c r="H48" s="343">
        <v>55</v>
      </c>
      <c r="I48" s="343"/>
      <c r="J48" s="343">
        <v>50</v>
      </c>
      <c r="K48" s="343">
        <v>39</v>
      </c>
      <c r="L48" s="343"/>
      <c r="M48" s="343"/>
      <c r="N48" s="343">
        <v>42</v>
      </c>
      <c r="O48" s="346">
        <f>SUM(G48:N48)-K48</f>
        <v>197</v>
      </c>
      <c r="S48" s="20"/>
    </row>
    <row r="49" spans="1:19" ht="15" customHeight="1" x14ac:dyDescent="0.2">
      <c r="A49" s="67">
        <v>4</v>
      </c>
      <c r="B49" s="154" t="s">
        <v>243</v>
      </c>
      <c r="C49" s="154" t="s">
        <v>244</v>
      </c>
      <c r="D49" s="154" t="s">
        <v>47</v>
      </c>
      <c r="E49" s="169"/>
      <c r="F49" s="169"/>
      <c r="G49" s="99">
        <v>39</v>
      </c>
      <c r="H49" s="67">
        <v>36</v>
      </c>
      <c r="I49" s="67">
        <v>42</v>
      </c>
      <c r="J49" s="67"/>
      <c r="K49" s="67">
        <v>46</v>
      </c>
      <c r="L49" s="67">
        <v>46</v>
      </c>
      <c r="M49" s="67">
        <v>46</v>
      </c>
      <c r="N49" s="67">
        <v>46</v>
      </c>
      <c r="O49" s="99">
        <f>SUM(G49:N49)-H49-G49-I49</f>
        <v>184</v>
      </c>
      <c r="S49" s="20"/>
    </row>
    <row r="50" spans="1:19" ht="15" customHeight="1" x14ac:dyDescent="0.2">
      <c r="A50" s="67">
        <v>5</v>
      </c>
      <c r="B50" s="154" t="s">
        <v>241</v>
      </c>
      <c r="C50" s="154" t="s">
        <v>242</v>
      </c>
      <c r="D50" s="154" t="s">
        <v>47</v>
      </c>
      <c r="E50" s="170"/>
      <c r="F50" s="170"/>
      <c r="G50" s="67">
        <v>42</v>
      </c>
      <c r="H50" s="67">
        <v>42</v>
      </c>
      <c r="I50" s="67">
        <v>39</v>
      </c>
      <c r="J50" s="67"/>
      <c r="K50" s="67">
        <v>33</v>
      </c>
      <c r="L50" s="67"/>
      <c r="M50" s="67"/>
      <c r="N50" s="67"/>
      <c r="O50" s="99">
        <f>SUM(G50:N50)</f>
        <v>156</v>
      </c>
    </row>
    <row r="51" spans="1:19" ht="15" customHeight="1" x14ac:dyDescent="0.2">
      <c r="A51" s="67">
        <v>6</v>
      </c>
      <c r="B51" s="154" t="s">
        <v>247</v>
      </c>
      <c r="C51" s="154" t="s">
        <v>248</v>
      </c>
      <c r="D51" s="154" t="s">
        <v>47</v>
      </c>
      <c r="E51" s="169"/>
      <c r="F51" s="169"/>
      <c r="G51" s="128">
        <v>36</v>
      </c>
      <c r="H51" s="67">
        <v>31</v>
      </c>
      <c r="I51" s="67">
        <v>31</v>
      </c>
      <c r="J51" s="67">
        <v>39</v>
      </c>
      <c r="K51" s="67">
        <v>36</v>
      </c>
      <c r="L51" s="67">
        <v>36</v>
      </c>
      <c r="M51" s="67">
        <v>33</v>
      </c>
      <c r="N51" s="67">
        <v>36</v>
      </c>
      <c r="O51" s="99">
        <f>SUM(G51:N51)-I51-H51-M51-G51</f>
        <v>147</v>
      </c>
    </row>
    <row r="52" spans="1:19" ht="15" customHeight="1" x14ac:dyDescent="0.2">
      <c r="A52" s="67">
        <v>7</v>
      </c>
      <c r="B52" s="154" t="s">
        <v>322</v>
      </c>
      <c r="C52" s="154" t="s">
        <v>299</v>
      </c>
      <c r="D52" s="154" t="s">
        <v>272</v>
      </c>
      <c r="E52" s="169"/>
      <c r="F52" s="169"/>
      <c r="G52" s="128"/>
      <c r="H52" s="67">
        <v>39</v>
      </c>
      <c r="I52" s="67">
        <v>33</v>
      </c>
      <c r="J52" s="67"/>
      <c r="K52" s="67">
        <v>29</v>
      </c>
      <c r="L52" s="67">
        <v>33</v>
      </c>
      <c r="M52" s="67">
        <v>36</v>
      </c>
      <c r="N52" s="67">
        <v>33</v>
      </c>
      <c r="O52" s="99">
        <f>SUM(G52:N52)-K52-I52</f>
        <v>141</v>
      </c>
    </row>
    <row r="53" spans="1:19" ht="15" customHeight="1" x14ac:dyDescent="0.2">
      <c r="A53" s="67">
        <v>8</v>
      </c>
      <c r="B53" s="186" t="s">
        <v>249</v>
      </c>
      <c r="C53" s="193" t="s">
        <v>250</v>
      </c>
      <c r="D53" s="178" t="s">
        <v>47</v>
      </c>
      <c r="E53" s="180"/>
      <c r="F53" s="180"/>
      <c r="G53" s="184"/>
      <c r="H53" s="184"/>
      <c r="I53" s="202">
        <v>29</v>
      </c>
      <c r="J53" s="201">
        <v>36</v>
      </c>
      <c r="K53" s="181">
        <v>27</v>
      </c>
      <c r="L53" s="195">
        <v>29</v>
      </c>
      <c r="M53" s="195">
        <v>31</v>
      </c>
      <c r="N53" s="184"/>
      <c r="O53" s="128">
        <f>SUM(G53:N53)-K53</f>
        <v>125</v>
      </c>
    </row>
    <row r="54" spans="1:19" ht="15" customHeight="1" x14ac:dyDescent="0.2">
      <c r="A54" s="67">
        <v>9</v>
      </c>
      <c r="B54" s="159" t="s">
        <v>239</v>
      </c>
      <c r="C54" s="156" t="s">
        <v>240</v>
      </c>
      <c r="D54" s="157" t="s">
        <v>64</v>
      </c>
      <c r="E54" s="169"/>
      <c r="F54" s="169"/>
      <c r="G54" s="99">
        <v>55</v>
      </c>
      <c r="H54" s="67"/>
      <c r="I54" s="67">
        <v>55</v>
      </c>
      <c r="J54" s="67"/>
      <c r="K54" s="67"/>
      <c r="L54" s="67"/>
      <c r="M54" s="67"/>
      <c r="N54" s="67"/>
      <c r="O54" s="99">
        <f>SUM(G54:N54)</f>
        <v>110</v>
      </c>
    </row>
    <row r="55" spans="1:19" ht="15" customHeight="1" x14ac:dyDescent="0.2">
      <c r="A55" s="67">
        <v>10</v>
      </c>
      <c r="B55" s="154" t="s">
        <v>494</v>
      </c>
      <c r="C55" s="154" t="s">
        <v>290</v>
      </c>
      <c r="D55" s="154" t="s">
        <v>47</v>
      </c>
      <c r="E55" s="10"/>
      <c r="F55" s="10"/>
      <c r="G55" s="10"/>
      <c r="H55" s="10"/>
      <c r="I55" s="10"/>
      <c r="J55" s="10"/>
      <c r="K55" s="10"/>
      <c r="L55" s="188">
        <v>31</v>
      </c>
      <c r="M55" s="188">
        <v>39</v>
      </c>
      <c r="N55" s="188">
        <v>39</v>
      </c>
      <c r="O55" s="99">
        <f>SUM(G55:N55)</f>
        <v>109</v>
      </c>
    </row>
    <row r="56" spans="1:19" ht="15" customHeight="1" x14ac:dyDescent="0.2">
      <c r="A56" s="67">
        <v>11</v>
      </c>
      <c r="B56" s="154" t="s">
        <v>405</v>
      </c>
      <c r="C56" s="154" t="s">
        <v>424</v>
      </c>
      <c r="D56" s="154" t="s">
        <v>64</v>
      </c>
      <c r="E56" s="180"/>
      <c r="F56" s="180"/>
      <c r="G56" s="184"/>
      <c r="H56" s="184"/>
      <c r="I56" s="202"/>
      <c r="J56" s="201">
        <v>42</v>
      </c>
      <c r="K56" s="181">
        <v>42</v>
      </c>
      <c r="L56" s="201"/>
      <c r="M56" s="201"/>
      <c r="N56" s="184"/>
      <c r="O56" s="128">
        <f>SUM(G56:N56)</f>
        <v>84</v>
      </c>
    </row>
    <row r="57" spans="1:19" ht="15" customHeight="1" x14ac:dyDescent="0.2">
      <c r="A57" s="67">
        <v>12</v>
      </c>
      <c r="B57" s="199" t="s">
        <v>458</v>
      </c>
      <c r="C57" s="199" t="s">
        <v>493</v>
      </c>
      <c r="D57" s="199" t="s">
        <v>385</v>
      </c>
      <c r="E57" s="10"/>
      <c r="F57" s="10"/>
      <c r="G57" s="10"/>
      <c r="H57" s="10"/>
      <c r="I57" s="10"/>
      <c r="J57" s="10"/>
      <c r="K57" s="10"/>
      <c r="L57" s="97">
        <v>39</v>
      </c>
      <c r="M57" s="97">
        <v>42</v>
      </c>
      <c r="N57" s="97"/>
      <c r="O57" s="99">
        <f>SUM(G57:N57)</f>
        <v>81</v>
      </c>
    </row>
    <row r="58" spans="1:19" ht="15" customHeight="1" x14ac:dyDescent="0.2">
      <c r="A58" s="67">
        <v>13</v>
      </c>
      <c r="B58" s="154" t="s">
        <v>390</v>
      </c>
      <c r="C58" s="154" t="s">
        <v>391</v>
      </c>
      <c r="D58" s="154" t="s">
        <v>272</v>
      </c>
      <c r="E58" s="169"/>
      <c r="F58" s="169"/>
      <c r="G58" s="10"/>
      <c r="H58" s="10"/>
      <c r="I58" s="41">
        <v>36</v>
      </c>
      <c r="J58" s="10"/>
      <c r="K58" s="97">
        <v>31</v>
      </c>
      <c r="L58" s="10"/>
      <c r="M58" s="10"/>
      <c r="N58" s="10"/>
      <c r="O58" s="99">
        <f>SUM(G58:N58)</f>
        <v>67</v>
      </c>
    </row>
    <row r="59" spans="1:19" ht="15" customHeight="1" x14ac:dyDescent="0.2">
      <c r="A59" s="67">
        <v>14</v>
      </c>
      <c r="B59" s="154" t="s">
        <v>425</v>
      </c>
      <c r="C59" s="154" t="s">
        <v>426</v>
      </c>
      <c r="D59" s="154" t="s">
        <v>64</v>
      </c>
      <c r="E59" s="180"/>
      <c r="F59" s="180"/>
      <c r="G59" s="184"/>
      <c r="H59" s="184"/>
      <c r="I59" s="202"/>
      <c r="J59" s="201">
        <v>46</v>
      </c>
      <c r="K59" s="181"/>
      <c r="L59" s="201"/>
      <c r="M59" s="201"/>
      <c r="N59" s="184"/>
      <c r="O59" s="128">
        <f t="shared" ref="O59" si="3">SUM(G59:N59)</f>
        <v>46</v>
      </c>
    </row>
    <row r="60" spans="1:19" ht="15" customHeight="1" x14ac:dyDescent="0.2">
      <c r="A60" s="67">
        <v>15</v>
      </c>
      <c r="B60" s="154" t="s">
        <v>251</v>
      </c>
      <c r="C60" s="154" t="s">
        <v>252</v>
      </c>
      <c r="D60" s="154" t="s">
        <v>47</v>
      </c>
      <c r="E60" s="169"/>
      <c r="F60" s="169"/>
      <c r="G60" s="10"/>
      <c r="H60" s="188">
        <v>33</v>
      </c>
      <c r="I60" s="187"/>
      <c r="J60" s="187"/>
      <c r="K60" s="97"/>
      <c r="L60" s="187"/>
      <c r="M60" s="187"/>
      <c r="N60" s="187"/>
      <c r="O60" s="99">
        <f t="shared" ref="O60" si="4">SUM(G60:N60)</f>
        <v>33</v>
      </c>
    </row>
    <row r="61" spans="1:19" ht="15" customHeight="1" x14ac:dyDescent="0.2">
      <c r="A61" s="6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9" ht="15" customHeight="1" x14ac:dyDescent="0.2">
      <c r="A62" s="67"/>
      <c r="B62" s="154"/>
      <c r="C62" s="154"/>
      <c r="D62" s="154"/>
      <c r="E62" s="10"/>
      <c r="F62" s="10"/>
      <c r="G62" s="10"/>
      <c r="H62" s="10"/>
      <c r="I62" s="10"/>
      <c r="J62" s="10"/>
      <c r="K62" s="10"/>
      <c r="L62" s="188"/>
      <c r="M62" s="188"/>
      <c r="N62" s="188"/>
      <c r="O62" s="99"/>
    </row>
    <row r="63" spans="1:19" ht="18" customHeight="1" x14ac:dyDescent="0.2">
      <c r="A63" s="101"/>
      <c r="B63" s="18" t="s">
        <v>260</v>
      </c>
      <c r="C63" s="25"/>
      <c r="D63" s="25"/>
      <c r="E63" s="107"/>
      <c r="F63" s="62"/>
      <c r="G63" s="62"/>
      <c r="H63" s="62"/>
      <c r="I63" s="62"/>
      <c r="J63" s="62"/>
      <c r="K63" s="62"/>
      <c r="L63" s="62"/>
      <c r="M63" s="62"/>
      <c r="N63" s="62"/>
      <c r="O63" s="63"/>
      <c r="R63" t="s">
        <v>6</v>
      </c>
    </row>
    <row r="64" spans="1:19" ht="29.25" customHeight="1" x14ac:dyDescent="0.2">
      <c r="A64" s="33" t="s">
        <v>0</v>
      </c>
      <c r="B64" s="33" t="s">
        <v>1</v>
      </c>
      <c r="C64" s="33" t="s">
        <v>2</v>
      </c>
      <c r="D64" s="33" t="s">
        <v>3</v>
      </c>
      <c r="E64" s="33"/>
      <c r="F64" s="10"/>
      <c r="G64" s="64" t="s">
        <v>32</v>
      </c>
      <c r="H64" s="118" t="s">
        <v>33</v>
      </c>
      <c r="I64" s="161" t="s">
        <v>357</v>
      </c>
      <c r="J64" s="113" t="s">
        <v>358</v>
      </c>
      <c r="K64" s="112" t="s">
        <v>34</v>
      </c>
      <c r="L64" s="112" t="s">
        <v>35</v>
      </c>
      <c r="M64" s="119" t="s">
        <v>36</v>
      </c>
      <c r="N64" s="112" t="s">
        <v>37</v>
      </c>
      <c r="O64" s="113" t="s">
        <v>38</v>
      </c>
    </row>
    <row r="65" spans="1:15" ht="16.5" customHeight="1" x14ac:dyDescent="0.2">
      <c r="A65" s="337">
        <v>1</v>
      </c>
      <c r="B65" s="365" t="s">
        <v>243</v>
      </c>
      <c r="C65" s="365" t="s">
        <v>244</v>
      </c>
      <c r="D65" s="344" t="s">
        <v>47</v>
      </c>
      <c r="E65" s="345"/>
      <c r="F65" s="345"/>
      <c r="G65" s="346"/>
      <c r="H65" s="346"/>
      <c r="I65" s="346"/>
      <c r="J65" s="346"/>
      <c r="K65" s="346">
        <v>50</v>
      </c>
      <c r="L65" s="346">
        <v>50</v>
      </c>
      <c r="M65" s="346">
        <v>55</v>
      </c>
      <c r="N65" s="346">
        <v>55</v>
      </c>
      <c r="O65" s="346">
        <f>SUM(G65:N65)</f>
        <v>210</v>
      </c>
    </row>
    <row r="66" spans="1:15" ht="15.75" customHeight="1" x14ac:dyDescent="0.2">
      <c r="A66" s="337">
        <v>2</v>
      </c>
      <c r="B66" s="366" t="s">
        <v>257</v>
      </c>
      <c r="C66" s="366" t="s">
        <v>121</v>
      </c>
      <c r="D66" s="367" t="s">
        <v>73</v>
      </c>
      <c r="E66" s="368"/>
      <c r="F66" s="369"/>
      <c r="G66" s="343">
        <v>50</v>
      </c>
      <c r="H66" s="343">
        <v>46</v>
      </c>
      <c r="I66" s="343"/>
      <c r="J66" s="343"/>
      <c r="K66" s="343">
        <v>55</v>
      </c>
      <c r="L66" s="343">
        <v>55</v>
      </c>
      <c r="M66" s="343"/>
      <c r="N66" s="343"/>
      <c r="O66" s="346">
        <f t="shared" ref="O66" si="5">SUM(G66:N66)</f>
        <v>206</v>
      </c>
    </row>
    <row r="67" spans="1:15" ht="18.75" customHeight="1" x14ac:dyDescent="0.2">
      <c r="A67" s="337">
        <v>3</v>
      </c>
      <c r="B67" s="370" t="s">
        <v>258</v>
      </c>
      <c r="C67" s="370" t="s">
        <v>259</v>
      </c>
      <c r="D67" s="371" t="s">
        <v>113</v>
      </c>
      <c r="E67" s="368"/>
      <c r="F67" s="369"/>
      <c r="G67" s="343">
        <v>46</v>
      </c>
      <c r="H67" s="346">
        <v>50</v>
      </c>
      <c r="I67" s="346">
        <v>55</v>
      </c>
      <c r="J67" s="346">
        <v>50</v>
      </c>
      <c r="K67" s="346">
        <v>46</v>
      </c>
      <c r="L67" s="346">
        <v>46</v>
      </c>
      <c r="M67" s="346">
        <v>50</v>
      </c>
      <c r="N67" s="346">
        <v>42</v>
      </c>
      <c r="O67" s="346">
        <f>SUM(G67:N67)-G67-K67-L67-N67</f>
        <v>205</v>
      </c>
    </row>
    <row r="68" spans="1:15" ht="18.75" customHeight="1" x14ac:dyDescent="0.2">
      <c r="A68" s="104">
        <v>4</v>
      </c>
      <c r="B68" s="156" t="s">
        <v>253</v>
      </c>
      <c r="C68" s="156" t="s">
        <v>254</v>
      </c>
      <c r="D68" s="157" t="s">
        <v>47</v>
      </c>
      <c r="E68" s="173"/>
      <c r="F68" s="174"/>
      <c r="G68" s="67">
        <v>42</v>
      </c>
      <c r="H68" s="99">
        <v>42</v>
      </c>
      <c r="I68" s="99"/>
      <c r="J68" s="99">
        <v>42</v>
      </c>
      <c r="K68" s="99">
        <v>39</v>
      </c>
      <c r="L68" s="99">
        <v>42</v>
      </c>
      <c r="M68" s="99"/>
      <c r="N68" s="99">
        <v>39</v>
      </c>
      <c r="O68" s="99">
        <f>SUM(G68:N68)-K68-N68</f>
        <v>168</v>
      </c>
    </row>
    <row r="69" spans="1:15" ht="19.5" customHeight="1" x14ac:dyDescent="0.2">
      <c r="A69" s="104">
        <v>5</v>
      </c>
      <c r="B69" s="159" t="s">
        <v>255</v>
      </c>
      <c r="C69" s="156" t="s">
        <v>256</v>
      </c>
      <c r="D69" s="157" t="s">
        <v>47</v>
      </c>
      <c r="E69" s="171"/>
      <c r="F69" s="172"/>
      <c r="G69" s="99">
        <v>55</v>
      </c>
      <c r="H69" s="128">
        <v>55</v>
      </c>
      <c r="I69" s="128"/>
      <c r="J69" s="128">
        <v>55</v>
      </c>
      <c r="K69" s="128"/>
      <c r="L69" s="128"/>
      <c r="M69" s="128"/>
      <c r="N69" s="128"/>
      <c r="O69" s="99">
        <f t="shared" ref="O69:O74" si="6">SUM(G69:N69)</f>
        <v>165</v>
      </c>
    </row>
    <row r="70" spans="1:15" ht="19.5" customHeight="1" x14ac:dyDescent="0.2">
      <c r="A70" s="104">
        <v>6</v>
      </c>
      <c r="B70" s="214" t="s">
        <v>247</v>
      </c>
      <c r="C70" s="214" t="s">
        <v>248</v>
      </c>
      <c r="D70" s="154" t="s">
        <v>47</v>
      </c>
      <c r="E70" s="169"/>
      <c r="F70" s="169"/>
      <c r="G70" s="97"/>
      <c r="H70" s="97"/>
      <c r="I70" s="97"/>
      <c r="J70" s="97"/>
      <c r="K70" s="97">
        <v>42</v>
      </c>
      <c r="L70" s="97">
        <v>39</v>
      </c>
      <c r="M70" s="97">
        <v>39</v>
      </c>
      <c r="N70" s="97">
        <v>36</v>
      </c>
      <c r="O70" s="99">
        <f t="shared" si="6"/>
        <v>156</v>
      </c>
    </row>
    <row r="71" spans="1:15" ht="19.5" customHeight="1" x14ac:dyDescent="0.2">
      <c r="A71" s="104">
        <v>7</v>
      </c>
      <c r="B71" s="154" t="s">
        <v>298</v>
      </c>
      <c r="C71" s="154" t="s">
        <v>299</v>
      </c>
      <c r="D71" s="154" t="s">
        <v>272</v>
      </c>
      <c r="E71" s="173"/>
      <c r="F71" s="175"/>
      <c r="G71" s="99"/>
      <c r="H71" s="99">
        <v>39</v>
      </c>
      <c r="I71" s="99">
        <v>46</v>
      </c>
      <c r="J71" s="99"/>
      <c r="K71" s="99">
        <v>31</v>
      </c>
      <c r="L71" s="99">
        <v>33</v>
      </c>
      <c r="M71" s="99"/>
      <c r="N71" s="99"/>
      <c r="O71" s="99">
        <f t="shared" si="6"/>
        <v>149</v>
      </c>
    </row>
    <row r="72" spans="1:15" ht="19.5" customHeight="1" x14ac:dyDescent="0.2">
      <c r="A72" s="104">
        <v>8</v>
      </c>
      <c r="B72" s="215" t="s">
        <v>249</v>
      </c>
      <c r="C72" s="215" t="s">
        <v>250</v>
      </c>
      <c r="D72" s="178" t="s">
        <v>47</v>
      </c>
      <c r="E72" s="180"/>
      <c r="F72" s="180"/>
      <c r="G72" s="181"/>
      <c r="H72" s="181"/>
      <c r="I72" s="181"/>
      <c r="J72" s="181"/>
      <c r="K72" s="181">
        <v>29</v>
      </c>
      <c r="L72" s="181">
        <v>31</v>
      </c>
      <c r="M72" s="181">
        <v>36</v>
      </c>
      <c r="N72" s="181"/>
      <c r="O72" s="128">
        <f t="shared" si="6"/>
        <v>96</v>
      </c>
    </row>
    <row r="73" spans="1:15" ht="19.5" customHeight="1" x14ac:dyDescent="0.2">
      <c r="A73" s="104">
        <v>9</v>
      </c>
      <c r="B73" s="176" t="s">
        <v>245</v>
      </c>
      <c r="C73" s="176" t="s">
        <v>246</v>
      </c>
      <c r="D73" s="177" t="s">
        <v>113</v>
      </c>
      <c r="E73" s="10"/>
      <c r="F73" s="10"/>
      <c r="G73" s="97"/>
      <c r="H73" s="97"/>
      <c r="I73" s="97"/>
      <c r="J73" s="97"/>
      <c r="K73" s="97"/>
      <c r="L73" s="97"/>
      <c r="M73" s="97">
        <v>46</v>
      </c>
      <c r="N73" s="97">
        <v>50</v>
      </c>
      <c r="O73" s="99">
        <f t="shared" si="6"/>
        <v>96</v>
      </c>
    </row>
    <row r="74" spans="1:15" ht="19.5" customHeight="1" x14ac:dyDescent="0.2">
      <c r="A74" s="104">
        <v>10</v>
      </c>
      <c r="B74" s="154" t="s">
        <v>296</v>
      </c>
      <c r="C74" s="154" t="s">
        <v>297</v>
      </c>
      <c r="D74" s="154" t="s">
        <v>47</v>
      </c>
      <c r="E74" s="169"/>
      <c r="F74" s="169"/>
      <c r="G74" s="97"/>
      <c r="H74" s="97"/>
      <c r="I74" s="97"/>
      <c r="J74" s="97">
        <v>46</v>
      </c>
      <c r="K74" s="97"/>
      <c r="L74" s="97"/>
      <c r="M74" s="97"/>
      <c r="N74" s="97">
        <v>46</v>
      </c>
      <c r="O74" s="99">
        <f t="shared" si="6"/>
        <v>92</v>
      </c>
    </row>
    <row r="75" spans="1:15" ht="19.5" customHeight="1" x14ac:dyDescent="0.2">
      <c r="A75" s="104">
        <v>11</v>
      </c>
      <c r="B75" s="154" t="s">
        <v>239</v>
      </c>
      <c r="C75" s="154" t="s">
        <v>240</v>
      </c>
      <c r="D75" s="154" t="s">
        <v>64</v>
      </c>
      <c r="E75" s="173"/>
      <c r="F75" s="175"/>
      <c r="G75" s="99">
        <v>39</v>
      </c>
      <c r="H75" s="99"/>
      <c r="I75" s="99">
        <v>50</v>
      </c>
      <c r="J75" s="99"/>
      <c r="K75" s="99"/>
      <c r="L75" s="99"/>
      <c r="M75" s="364"/>
      <c r="N75" s="99"/>
      <c r="O75" s="99">
        <f t="shared" ref="O75" si="7">SUM(G75:N75)</f>
        <v>89</v>
      </c>
    </row>
    <row r="76" spans="1:15" ht="19.5" customHeight="1" x14ac:dyDescent="0.2">
      <c r="A76" s="104">
        <v>12</v>
      </c>
      <c r="B76" s="199" t="s">
        <v>458</v>
      </c>
      <c r="C76" s="199" t="s">
        <v>493</v>
      </c>
      <c r="D76" s="199" t="s">
        <v>385</v>
      </c>
      <c r="E76" s="10"/>
      <c r="F76" s="10"/>
      <c r="G76" s="97"/>
      <c r="H76" s="97"/>
      <c r="I76" s="97"/>
      <c r="J76" s="97"/>
      <c r="K76" s="97"/>
      <c r="L76" s="97">
        <v>36</v>
      </c>
      <c r="M76" s="97">
        <v>42</v>
      </c>
      <c r="N76" s="97"/>
      <c r="O76" s="99">
        <f>SUM(G76:N76)</f>
        <v>78</v>
      </c>
    </row>
    <row r="77" spans="1:15" ht="19.5" customHeight="1" x14ac:dyDescent="0.2">
      <c r="A77" s="104">
        <v>13</v>
      </c>
      <c r="B77" s="154" t="s">
        <v>405</v>
      </c>
      <c r="C77" s="154" t="s">
        <v>424</v>
      </c>
      <c r="D77" s="154" t="s">
        <v>64</v>
      </c>
      <c r="E77" s="169"/>
      <c r="F77" s="169"/>
      <c r="G77" s="97"/>
      <c r="H77" s="97"/>
      <c r="I77" s="97"/>
      <c r="J77" s="97">
        <v>39</v>
      </c>
      <c r="K77" s="97">
        <v>33</v>
      </c>
      <c r="L77" s="97"/>
      <c r="M77" s="97"/>
      <c r="N77" s="97"/>
      <c r="O77" s="99">
        <f t="shared" ref="O77:O79" si="8">SUM(G77:N77)</f>
        <v>72</v>
      </c>
    </row>
    <row r="78" spans="1:15" ht="19.5" customHeight="1" x14ac:dyDescent="0.2">
      <c r="A78" s="104">
        <v>14</v>
      </c>
      <c r="B78" s="154" t="s">
        <v>343</v>
      </c>
      <c r="C78" s="154" t="s">
        <v>344</v>
      </c>
      <c r="D78" s="154" t="s">
        <v>321</v>
      </c>
      <c r="E78" s="173"/>
      <c r="F78" s="175"/>
      <c r="G78" s="99"/>
      <c r="H78" s="99">
        <v>33</v>
      </c>
      <c r="I78" s="99"/>
      <c r="J78" s="99">
        <v>33</v>
      </c>
      <c r="K78" s="99"/>
      <c r="L78" s="99"/>
      <c r="M78" s="99"/>
      <c r="N78" s="99"/>
      <c r="O78" s="99">
        <f t="shared" si="8"/>
        <v>66</v>
      </c>
    </row>
    <row r="79" spans="1:15" ht="19.5" customHeight="1" x14ac:dyDescent="0.2">
      <c r="A79" s="104">
        <v>14</v>
      </c>
      <c r="B79" s="154" t="s">
        <v>345</v>
      </c>
      <c r="C79" s="154" t="s">
        <v>232</v>
      </c>
      <c r="D79" s="154" t="s">
        <v>321</v>
      </c>
      <c r="E79" s="173"/>
      <c r="F79" s="175"/>
      <c r="G79" s="99"/>
      <c r="H79" s="99">
        <v>31</v>
      </c>
      <c r="I79" s="99"/>
      <c r="J79" s="99">
        <v>31</v>
      </c>
      <c r="K79" s="99"/>
      <c r="L79" s="99"/>
      <c r="M79" s="99"/>
      <c r="N79" s="99"/>
      <c r="O79" s="99">
        <f t="shared" si="8"/>
        <v>62</v>
      </c>
    </row>
    <row r="80" spans="1:15" ht="19.5" customHeight="1" x14ac:dyDescent="0.2">
      <c r="A80" s="104">
        <v>16</v>
      </c>
      <c r="B80" s="154" t="s">
        <v>341</v>
      </c>
      <c r="C80" s="154" t="s">
        <v>342</v>
      </c>
      <c r="D80" s="154" t="s">
        <v>321</v>
      </c>
      <c r="E80" s="173"/>
      <c r="F80" s="175"/>
      <c r="G80" s="99"/>
      <c r="H80" s="99">
        <v>36</v>
      </c>
      <c r="I80" s="99"/>
      <c r="J80" s="99"/>
      <c r="K80" s="99"/>
      <c r="L80" s="99"/>
      <c r="M80" s="99"/>
      <c r="N80" s="99"/>
      <c r="O80" s="99">
        <f t="shared" ref="O80:O82" si="9">SUM(G80:N80)</f>
        <v>36</v>
      </c>
    </row>
    <row r="81" spans="1:20" ht="19.5" customHeight="1" x14ac:dyDescent="0.2">
      <c r="A81" s="104">
        <v>16</v>
      </c>
      <c r="B81" s="154" t="s">
        <v>425</v>
      </c>
      <c r="C81" s="154" t="s">
        <v>426</v>
      </c>
      <c r="D81" s="154" t="s">
        <v>64</v>
      </c>
      <c r="E81" s="169"/>
      <c r="F81" s="169"/>
      <c r="G81" s="97"/>
      <c r="H81" s="97"/>
      <c r="I81" s="97"/>
      <c r="J81" s="97">
        <v>36</v>
      </c>
      <c r="K81" s="97"/>
      <c r="L81" s="97"/>
      <c r="M81" s="97"/>
      <c r="N81" s="97"/>
      <c r="O81" s="99">
        <f t="shared" si="9"/>
        <v>36</v>
      </c>
    </row>
    <row r="82" spans="1:20" ht="19.5" customHeight="1" x14ac:dyDescent="0.2">
      <c r="A82" s="9">
        <v>16</v>
      </c>
      <c r="B82" s="216" t="s">
        <v>241</v>
      </c>
      <c r="C82" s="216" t="s">
        <v>242</v>
      </c>
      <c r="D82" s="154" t="s">
        <v>47</v>
      </c>
      <c r="E82" s="169"/>
      <c r="F82" s="169"/>
      <c r="G82" s="97"/>
      <c r="H82" s="97"/>
      <c r="I82" s="97"/>
      <c r="J82" s="97"/>
      <c r="K82" s="97">
        <v>36</v>
      </c>
      <c r="L82" s="97"/>
      <c r="M82" s="97"/>
      <c r="N82" s="97"/>
      <c r="O82" s="99">
        <f t="shared" si="9"/>
        <v>36</v>
      </c>
    </row>
    <row r="83" spans="1:20" ht="19.5" customHeight="1" x14ac:dyDescent="0.2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20" ht="19.5" customHeight="1" x14ac:dyDescent="0.2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20" ht="19.5" customHeight="1" x14ac:dyDescent="0.2">
      <c r="A85" s="101"/>
      <c r="B85" s="18" t="s">
        <v>23</v>
      </c>
      <c r="C85" s="25"/>
      <c r="D85" s="25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165"/>
    </row>
    <row r="86" spans="1:20" ht="32.25" customHeight="1" x14ac:dyDescent="0.2">
      <c r="A86" s="33" t="s">
        <v>0</v>
      </c>
      <c r="B86" s="33" t="s">
        <v>4</v>
      </c>
      <c r="C86" s="33" t="s">
        <v>5</v>
      </c>
      <c r="D86" s="33" t="s">
        <v>1</v>
      </c>
      <c r="E86" s="33" t="s">
        <v>2</v>
      </c>
      <c r="F86" s="33" t="s">
        <v>3</v>
      </c>
      <c r="G86" s="64" t="s">
        <v>32</v>
      </c>
      <c r="H86" s="118" t="s">
        <v>33</v>
      </c>
      <c r="I86" s="161" t="s">
        <v>357</v>
      </c>
      <c r="J86" s="113" t="s">
        <v>358</v>
      </c>
      <c r="K86" s="112" t="s">
        <v>34</v>
      </c>
      <c r="L86" s="112" t="s">
        <v>35</v>
      </c>
      <c r="M86" s="119" t="s">
        <v>36</v>
      </c>
      <c r="N86" s="112" t="s">
        <v>37</v>
      </c>
      <c r="O86" s="113" t="s">
        <v>38</v>
      </c>
    </row>
    <row r="87" spans="1:20" ht="19.5" customHeight="1" x14ac:dyDescent="0.2">
      <c r="A87" s="337">
        <v>1</v>
      </c>
      <c r="B87" s="406" t="s">
        <v>264</v>
      </c>
      <c r="C87" s="406" t="s">
        <v>265</v>
      </c>
      <c r="D87" s="406" t="s">
        <v>296</v>
      </c>
      <c r="E87" s="406" t="s">
        <v>297</v>
      </c>
      <c r="F87" s="407" t="s">
        <v>47</v>
      </c>
      <c r="G87" s="408"/>
      <c r="H87" s="408"/>
      <c r="I87" s="408"/>
      <c r="J87" s="408"/>
      <c r="K87" s="354">
        <v>55</v>
      </c>
      <c r="L87" s="354">
        <v>55</v>
      </c>
      <c r="M87" s="354">
        <v>55</v>
      </c>
      <c r="N87" s="354">
        <v>55</v>
      </c>
      <c r="O87" s="354">
        <f>SUM(G87:N87)</f>
        <v>220</v>
      </c>
    </row>
    <row r="88" spans="1:20" ht="18" customHeight="1" x14ac:dyDescent="0.2">
      <c r="A88" s="337">
        <v>2</v>
      </c>
      <c r="B88" s="409" t="s">
        <v>266</v>
      </c>
      <c r="C88" s="409" t="s">
        <v>267</v>
      </c>
      <c r="D88" s="366" t="s">
        <v>241</v>
      </c>
      <c r="E88" s="367" t="s">
        <v>242</v>
      </c>
      <c r="F88" s="344" t="s">
        <v>47</v>
      </c>
      <c r="G88" s="346">
        <v>55</v>
      </c>
      <c r="H88" s="346">
        <v>55</v>
      </c>
      <c r="I88" s="346">
        <v>55</v>
      </c>
      <c r="J88" s="346"/>
      <c r="K88" s="346">
        <v>50</v>
      </c>
      <c r="L88" s="346"/>
      <c r="M88" s="346"/>
      <c r="N88" s="383"/>
      <c r="O88" s="346">
        <f>SUM(G88:N88)</f>
        <v>215</v>
      </c>
    </row>
    <row r="89" spans="1:20" ht="15.75" customHeight="1" x14ac:dyDescent="0.2">
      <c r="A89" s="410">
        <v>3</v>
      </c>
      <c r="B89" s="370" t="s">
        <v>262</v>
      </c>
      <c r="C89" s="370" t="s">
        <v>263</v>
      </c>
      <c r="D89" s="370" t="s">
        <v>201</v>
      </c>
      <c r="E89" s="371" t="s">
        <v>202</v>
      </c>
      <c r="F89" s="344" t="s">
        <v>47</v>
      </c>
      <c r="G89" s="343">
        <v>50</v>
      </c>
      <c r="H89" s="411">
        <v>46</v>
      </c>
      <c r="I89" s="346">
        <v>50</v>
      </c>
      <c r="J89" s="346">
        <v>55</v>
      </c>
      <c r="K89" s="346">
        <v>46</v>
      </c>
      <c r="L89" s="346">
        <v>50</v>
      </c>
      <c r="M89" s="346"/>
      <c r="N89" s="383">
        <v>46</v>
      </c>
      <c r="O89" s="346">
        <f>SUM(G89:N89)-H89-K89-N89</f>
        <v>205</v>
      </c>
    </row>
    <row r="90" spans="1:20" ht="15.75" customHeight="1" x14ac:dyDescent="0.2">
      <c r="A90" s="104">
        <v>4</v>
      </c>
      <c r="B90" s="154" t="s">
        <v>270</v>
      </c>
      <c r="C90" s="154" t="s">
        <v>271</v>
      </c>
      <c r="D90" s="154" t="s">
        <v>161</v>
      </c>
      <c r="E90" s="154" t="s">
        <v>162</v>
      </c>
      <c r="F90" s="154" t="s">
        <v>47</v>
      </c>
      <c r="G90" s="99">
        <v>39</v>
      </c>
      <c r="H90" s="99">
        <v>50</v>
      </c>
      <c r="I90" s="99"/>
      <c r="J90" s="99"/>
      <c r="K90" s="99"/>
      <c r="L90" s="99"/>
      <c r="M90" s="99"/>
      <c r="N90" s="99"/>
      <c r="O90" s="99">
        <f>SUM(G90:N90)</f>
        <v>89</v>
      </c>
    </row>
    <row r="91" spans="1:20" ht="15.75" customHeight="1" x14ac:dyDescent="0.2">
      <c r="A91" s="104">
        <v>5</v>
      </c>
      <c r="B91" s="194" t="s">
        <v>266</v>
      </c>
      <c r="C91" s="194" t="s">
        <v>267</v>
      </c>
      <c r="D91" s="199" t="s">
        <v>243</v>
      </c>
      <c r="E91" s="199" t="s">
        <v>244</v>
      </c>
      <c r="F91" s="154" t="s">
        <v>47</v>
      </c>
      <c r="G91" s="10"/>
      <c r="H91" s="10"/>
      <c r="I91" s="10"/>
      <c r="J91" s="10"/>
      <c r="K91" s="10"/>
      <c r="L91" s="10"/>
      <c r="M91" s="10"/>
      <c r="N91" s="97">
        <v>50</v>
      </c>
      <c r="O91" s="99">
        <f>SUM(G91:N91)</f>
        <v>50</v>
      </c>
      <c r="P91" s="48"/>
      <c r="Q91" s="48"/>
      <c r="R91" s="48"/>
      <c r="S91" s="48"/>
    </row>
    <row r="92" spans="1:20" ht="17.25" customHeight="1" x14ac:dyDescent="0.2">
      <c r="A92" s="104">
        <v>6</v>
      </c>
      <c r="B92" s="154" t="s">
        <v>268</v>
      </c>
      <c r="C92" s="154" t="s">
        <v>269</v>
      </c>
      <c r="D92" s="154" t="s">
        <v>245</v>
      </c>
      <c r="E92" s="154" t="s">
        <v>246</v>
      </c>
      <c r="F92" s="154" t="s">
        <v>113</v>
      </c>
      <c r="G92" s="67">
        <v>46</v>
      </c>
      <c r="H92" s="104"/>
      <c r="I92" s="135"/>
      <c r="J92" s="67"/>
      <c r="K92" s="67"/>
      <c r="L92" s="67"/>
      <c r="M92" s="67"/>
      <c r="N92" s="67"/>
      <c r="O92" s="99">
        <f>SUM(G92:N92)</f>
        <v>46</v>
      </c>
      <c r="P92" s="143"/>
      <c r="Q92" s="143"/>
      <c r="R92" s="144"/>
      <c r="S92" s="48"/>
    </row>
    <row r="93" spans="1:20" ht="17.25" customHeight="1" x14ac:dyDescent="0.2">
      <c r="A93" s="104"/>
      <c r="B93" s="154" t="s">
        <v>273</v>
      </c>
      <c r="C93" s="154" t="s">
        <v>89</v>
      </c>
      <c r="D93" s="154" t="s">
        <v>169</v>
      </c>
      <c r="E93" s="154" t="s">
        <v>170</v>
      </c>
      <c r="F93" s="154" t="s">
        <v>56</v>
      </c>
      <c r="G93" s="67">
        <v>42</v>
      </c>
      <c r="H93" s="99"/>
      <c r="I93" s="99"/>
      <c r="J93" s="99"/>
      <c r="K93" s="99"/>
      <c r="L93" s="99"/>
      <c r="M93" s="99"/>
      <c r="N93" s="99"/>
      <c r="O93" s="99">
        <f>SUM(G93:N93)</f>
        <v>42</v>
      </c>
      <c r="P93" s="143"/>
      <c r="Q93" s="143"/>
      <c r="R93" s="144"/>
      <c r="S93" s="48"/>
    </row>
    <row r="94" spans="1:20" ht="17.25" customHeight="1" x14ac:dyDescent="0.2">
      <c r="A94" s="9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43"/>
      <c r="Q94" s="143"/>
      <c r="R94" s="144"/>
      <c r="S94" s="48"/>
    </row>
    <row r="95" spans="1:20" ht="16.5" customHeight="1" x14ac:dyDescent="0.2">
      <c r="A95" s="101"/>
      <c r="B95" s="18" t="s">
        <v>28</v>
      </c>
      <c r="C95" s="25"/>
      <c r="D95" s="25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145"/>
      <c r="Q95" s="145"/>
      <c r="R95" s="145"/>
      <c r="S95" s="48"/>
    </row>
    <row r="96" spans="1:20" ht="29.25" customHeight="1" x14ac:dyDescent="0.2">
      <c r="A96" s="33" t="s">
        <v>0</v>
      </c>
      <c r="B96" s="33" t="s">
        <v>4</v>
      </c>
      <c r="C96" s="33" t="s">
        <v>5</v>
      </c>
      <c r="D96" s="33" t="s">
        <v>1</v>
      </c>
      <c r="E96" s="33" t="s">
        <v>2</v>
      </c>
      <c r="F96" s="33" t="s">
        <v>3</v>
      </c>
      <c r="G96" s="64" t="s">
        <v>32</v>
      </c>
      <c r="H96" s="118" t="s">
        <v>33</v>
      </c>
      <c r="I96" s="161" t="s">
        <v>357</v>
      </c>
      <c r="J96" s="113" t="s">
        <v>358</v>
      </c>
      <c r="K96" s="112" t="s">
        <v>34</v>
      </c>
      <c r="L96" s="112" t="s">
        <v>35</v>
      </c>
      <c r="M96" s="119" t="s">
        <v>36</v>
      </c>
      <c r="N96" s="112" t="s">
        <v>37</v>
      </c>
      <c r="O96" s="113" t="s">
        <v>38</v>
      </c>
      <c r="P96" s="145"/>
      <c r="Q96" s="145"/>
      <c r="R96" s="145"/>
      <c r="S96" s="48"/>
      <c r="T96" s="20" t="s">
        <v>6</v>
      </c>
    </row>
    <row r="97" spans="1:19" ht="17.25" customHeight="1" x14ac:dyDescent="0.2">
      <c r="A97" s="337">
        <v>1</v>
      </c>
      <c r="B97" s="366" t="s">
        <v>228</v>
      </c>
      <c r="C97" s="366" t="s">
        <v>229</v>
      </c>
      <c r="D97" s="409" t="s">
        <v>191</v>
      </c>
      <c r="E97" s="409" t="s">
        <v>192</v>
      </c>
      <c r="F97" s="367" t="s">
        <v>41</v>
      </c>
      <c r="G97" s="343">
        <v>50</v>
      </c>
      <c r="H97" s="346">
        <v>50</v>
      </c>
      <c r="I97" s="346">
        <v>55</v>
      </c>
      <c r="J97" s="346">
        <v>50</v>
      </c>
      <c r="K97" s="346">
        <v>50</v>
      </c>
      <c r="L97" s="346">
        <v>55</v>
      </c>
      <c r="M97" s="346">
        <v>55</v>
      </c>
      <c r="N97" s="383">
        <v>55</v>
      </c>
      <c r="O97" s="346">
        <f>SUM(G97:N97)-G97-H97-J97-K97</f>
        <v>220</v>
      </c>
      <c r="P97" s="363">
        <f>O97+G97</f>
        <v>270</v>
      </c>
      <c r="Q97" s="48"/>
      <c r="R97" s="48"/>
      <c r="S97" s="48"/>
    </row>
    <row r="98" spans="1:19" ht="18.75" customHeight="1" x14ac:dyDescent="0.2">
      <c r="A98" s="337">
        <v>2</v>
      </c>
      <c r="B98" s="366" t="s">
        <v>221</v>
      </c>
      <c r="C98" s="366" t="s">
        <v>222</v>
      </c>
      <c r="D98" s="366" t="s">
        <v>253</v>
      </c>
      <c r="E98" s="366" t="s">
        <v>254</v>
      </c>
      <c r="F98" s="367" t="s">
        <v>47</v>
      </c>
      <c r="G98" s="346">
        <v>55</v>
      </c>
      <c r="H98" s="346">
        <v>55</v>
      </c>
      <c r="I98" s="346"/>
      <c r="J98" s="346">
        <v>55</v>
      </c>
      <c r="K98" s="346">
        <v>55</v>
      </c>
      <c r="L98" s="346"/>
      <c r="M98" s="346"/>
      <c r="N98" s="346"/>
      <c r="O98" s="346">
        <f t="shared" ref="O98:O103" si="10">SUM(G98:N98)</f>
        <v>220</v>
      </c>
      <c r="P98" s="363"/>
      <c r="Q98" s="48"/>
      <c r="R98" s="48"/>
      <c r="S98" s="48"/>
    </row>
    <row r="99" spans="1:19" ht="18.75" customHeight="1" x14ac:dyDescent="0.2">
      <c r="A99" s="410">
        <v>3</v>
      </c>
      <c r="B99" s="406" t="s">
        <v>264</v>
      </c>
      <c r="C99" s="406" t="s">
        <v>265</v>
      </c>
      <c r="D99" s="406" t="s">
        <v>296</v>
      </c>
      <c r="E99" s="406" t="s">
        <v>297</v>
      </c>
      <c r="F99" s="425" t="s">
        <v>47</v>
      </c>
      <c r="G99" s="343"/>
      <c r="H99" s="346"/>
      <c r="I99" s="346"/>
      <c r="J99" s="346"/>
      <c r="K99" s="346">
        <v>46</v>
      </c>
      <c r="L99" s="346">
        <v>50</v>
      </c>
      <c r="M99" s="346">
        <v>50</v>
      </c>
      <c r="N99" s="346">
        <v>50</v>
      </c>
      <c r="O99" s="346">
        <f t="shared" si="10"/>
        <v>196</v>
      </c>
      <c r="Q99" s="48"/>
      <c r="R99" s="48"/>
      <c r="S99" s="48"/>
    </row>
    <row r="100" spans="1:19" ht="17.25" customHeight="1" x14ac:dyDescent="0.2">
      <c r="A100" s="104">
        <v>4</v>
      </c>
      <c r="B100" s="194" t="s">
        <v>266</v>
      </c>
      <c r="C100" s="194" t="s">
        <v>267</v>
      </c>
      <c r="D100" s="154" t="s">
        <v>241</v>
      </c>
      <c r="E100" s="154" t="s">
        <v>242</v>
      </c>
      <c r="F100" s="154" t="s">
        <v>47</v>
      </c>
      <c r="G100" s="184"/>
      <c r="H100" s="221"/>
      <c r="I100" s="221">
        <v>50</v>
      </c>
      <c r="J100" s="221"/>
      <c r="K100" s="181">
        <v>42</v>
      </c>
      <c r="L100" s="181"/>
      <c r="M100" s="181"/>
      <c r="N100" s="181">
        <v>42</v>
      </c>
      <c r="O100" s="128">
        <f t="shared" si="10"/>
        <v>134</v>
      </c>
      <c r="P100" s="48"/>
    </row>
    <row r="101" spans="1:19" ht="18.75" customHeight="1" x14ac:dyDescent="0.2">
      <c r="A101" s="104">
        <v>5</v>
      </c>
      <c r="B101" s="154" t="s">
        <v>262</v>
      </c>
      <c r="C101" s="154" t="s">
        <v>263</v>
      </c>
      <c r="D101" s="154" t="s">
        <v>201</v>
      </c>
      <c r="E101" s="154" t="s">
        <v>202</v>
      </c>
      <c r="F101" s="154" t="s">
        <v>47</v>
      </c>
      <c r="G101" s="77"/>
      <c r="H101" s="128"/>
      <c r="I101" s="128"/>
      <c r="J101" s="128"/>
      <c r="K101" s="128">
        <v>39</v>
      </c>
      <c r="L101" s="128">
        <v>46</v>
      </c>
      <c r="M101" s="128"/>
      <c r="N101" s="128">
        <v>46</v>
      </c>
      <c r="O101" s="128">
        <f t="shared" si="10"/>
        <v>131</v>
      </c>
    </row>
    <row r="102" spans="1:19" ht="18.75" customHeight="1" x14ac:dyDescent="0.2">
      <c r="A102" s="162">
        <v>6</v>
      </c>
      <c r="B102" s="154" t="s">
        <v>274</v>
      </c>
      <c r="C102" s="154" t="s">
        <v>275</v>
      </c>
      <c r="D102" s="194" t="s">
        <v>203</v>
      </c>
      <c r="E102" s="194" t="s">
        <v>204</v>
      </c>
      <c r="F102" s="154" t="s">
        <v>276</v>
      </c>
      <c r="G102" s="77">
        <v>42</v>
      </c>
      <c r="H102" s="223">
        <v>46</v>
      </c>
      <c r="I102" s="223"/>
      <c r="J102" s="128"/>
      <c r="K102" s="128"/>
      <c r="L102" s="128"/>
      <c r="M102" s="128"/>
      <c r="N102" s="224"/>
      <c r="O102" s="128">
        <f t="shared" si="10"/>
        <v>88</v>
      </c>
    </row>
    <row r="103" spans="1:19" ht="18.75" customHeight="1" x14ac:dyDescent="0.2">
      <c r="A103" s="104">
        <v>7</v>
      </c>
      <c r="B103" s="154" t="s">
        <v>268</v>
      </c>
      <c r="C103" s="154" t="s">
        <v>269</v>
      </c>
      <c r="D103" s="154" t="s">
        <v>245</v>
      </c>
      <c r="E103" s="154" t="s">
        <v>246</v>
      </c>
      <c r="F103" s="154" t="s">
        <v>113</v>
      </c>
      <c r="G103" s="67">
        <v>46</v>
      </c>
      <c r="H103" s="99"/>
      <c r="I103" s="99"/>
      <c r="J103" s="99"/>
      <c r="K103" s="99"/>
      <c r="L103" s="99"/>
      <c r="M103" s="99"/>
      <c r="N103" s="99"/>
      <c r="O103" s="99">
        <f t="shared" si="10"/>
        <v>46</v>
      </c>
    </row>
    <row r="104" spans="1:19" ht="18.75" customHeight="1" x14ac:dyDescent="0.2">
      <c r="A104" s="10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9" ht="16.5" customHeight="1" x14ac:dyDescent="0.2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9" x14ac:dyDescent="0.2">
      <c r="A106" s="101"/>
      <c r="B106" s="18" t="s">
        <v>261</v>
      </c>
      <c r="C106" s="25"/>
      <c r="D106" s="25"/>
      <c r="E106" s="61"/>
      <c r="F106" s="62"/>
      <c r="G106" s="62"/>
      <c r="H106" s="62"/>
      <c r="I106" s="62"/>
      <c r="J106" s="62"/>
      <c r="K106" s="62"/>
      <c r="L106" s="62"/>
      <c r="M106" s="62"/>
      <c r="N106" s="62"/>
      <c r="O106" s="63"/>
    </row>
    <row r="107" spans="1:19" ht="25.5" x14ac:dyDescent="0.2">
      <c r="A107" s="33" t="s">
        <v>0</v>
      </c>
      <c r="B107" s="33" t="s">
        <v>4</v>
      </c>
      <c r="C107" s="33" t="s">
        <v>5</v>
      </c>
      <c r="D107" s="33" t="s">
        <v>1</v>
      </c>
      <c r="E107" s="33" t="s">
        <v>2</v>
      </c>
      <c r="F107" s="33" t="s">
        <v>3</v>
      </c>
      <c r="G107" s="64" t="s">
        <v>32</v>
      </c>
      <c r="H107" s="118" t="s">
        <v>33</v>
      </c>
      <c r="I107" s="161" t="s">
        <v>357</v>
      </c>
      <c r="J107" s="113" t="s">
        <v>358</v>
      </c>
      <c r="K107" s="112" t="s">
        <v>34</v>
      </c>
      <c r="L107" s="112" t="s">
        <v>35</v>
      </c>
      <c r="M107" s="119" t="s">
        <v>36</v>
      </c>
      <c r="N107" s="112" t="s">
        <v>37</v>
      </c>
      <c r="O107" s="113" t="s">
        <v>38</v>
      </c>
    </row>
    <row r="108" spans="1:19" ht="15.75" customHeight="1" x14ac:dyDescent="0.2">
      <c r="A108" s="337">
        <v>1</v>
      </c>
      <c r="B108" s="409" t="s">
        <v>277</v>
      </c>
      <c r="C108" s="409" t="s">
        <v>278</v>
      </c>
      <c r="D108" s="409" t="s">
        <v>257</v>
      </c>
      <c r="E108" s="409" t="s">
        <v>121</v>
      </c>
      <c r="F108" s="367" t="s">
        <v>73</v>
      </c>
      <c r="G108" s="346">
        <v>55</v>
      </c>
      <c r="H108" s="346">
        <v>55</v>
      </c>
      <c r="I108" s="346"/>
      <c r="J108" s="347"/>
      <c r="K108" s="347">
        <v>46</v>
      </c>
      <c r="L108" s="347">
        <v>55</v>
      </c>
      <c r="M108" s="347">
        <v>55</v>
      </c>
      <c r="N108" s="347">
        <v>55</v>
      </c>
      <c r="O108" s="346">
        <f>SUM(G108:N108)-K108-G108</f>
        <v>220</v>
      </c>
    </row>
    <row r="109" spans="1:19" ht="17.25" customHeight="1" x14ac:dyDescent="0.2">
      <c r="A109" s="337">
        <v>2</v>
      </c>
      <c r="B109" s="370" t="s">
        <v>221</v>
      </c>
      <c r="C109" s="370" t="s">
        <v>222</v>
      </c>
      <c r="D109" s="370" t="s">
        <v>253</v>
      </c>
      <c r="E109" s="370" t="s">
        <v>254</v>
      </c>
      <c r="F109" s="371" t="s">
        <v>47</v>
      </c>
      <c r="G109" s="343">
        <v>50</v>
      </c>
      <c r="H109" s="337">
        <v>50</v>
      </c>
      <c r="I109" s="343"/>
      <c r="J109" s="337">
        <v>50</v>
      </c>
      <c r="K109" s="337">
        <v>55</v>
      </c>
      <c r="L109" s="337">
        <v>50</v>
      </c>
      <c r="M109" s="337"/>
      <c r="N109" s="337"/>
      <c r="O109" s="346">
        <f>SUM(G109:N109)-G109</f>
        <v>205</v>
      </c>
    </row>
    <row r="110" spans="1:19" ht="16.5" customHeight="1" x14ac:dyDescent="0.2">
      <c r="A110" s="337">
        <v>3</v>
      </c>
      <c r="B110" s="370" t="s">
        <v>283</v>
      </c>
      <c r="C110" s="370" t="s">
        <v>284</v>
      </c>
      <c r="D110" s="370" t="s">
        <v>258</v>
      </c>
      <c r="E110" s="370" t="s">
        <v>259</v>
      </c>
      <c r="F110" s="371" t="s">
        <v>113</v>
      </c>
      <c r="G110" s="346">
        <v>39</v>
      </c>
      <c r="H110" s="346">
        <v>46</v>
      </c>
      <c r="I110" s="346">
        <v>50</v>
      </c>
      <c r="J110" s="347">
        <v>55</v>
      </c>
      <c r="K110" s="347"/>
      <c r="L110" s="347">
        <v>46</v>
      </c>
      <c r="M110" s="347">
        <v>50</v>
      </c>
      <c r="N110" s="347">
        <v>42</v>
      </c>
      <c r="O110" s="346">
        <f>SUM(G110:N110)-G110-H110-N110</f>
        <v>201</v>
      </c>
    </row>
    <row r="111" spans="1:19" ht="17.25" customHeight="1" x14ac:dyDescent="0.2">
      <c r="A111" s="104">
        <v>4</v>
      </c>
      <c r="B111" s="199" t="s">
        <v>382</v>
      </c>
      <c r="C111" s="199" t="s">
        <v>383</v>
      </c>
      <c r="D111" s="199" t="s">
        <v>384</v>
      </c>
      <c r="E111" s="199" t="s">
        <v>158</v>
      </c>
      <c r="F111" s="199" t="s">
        <v>385</v>
      </c>
      <c r="G111" s="188"/>
      <c r="H111" s="188"/>
      <c r="I111" s="188">
        <v>55</v>
      </c>
      <c r="J111" s="188">
        <v>42</v>
      </c>
      <c r="K111" s="188">
        <v>50</v>
      </c>
      <c r="L111" s="188"/>
      <c r="M111" s="188">
        <v>42</v>
      </c>
      <c r="N111" s="188">
        <v>50</v>
      </c>
      <c r="O111" s="99">
        <f>SUM(G111:N111)-J111</f>
        <v>197</v>
      </c>
    </row>
    <row r="112" spans="1:19" ht="17.25" customHeight="1" x14ac:dyDescent="0.2">
      <c r="A112" s="104">
        <v>5</v>
      </c>
      <c r="B112" s="156" t="s">
        <v>228</v>
      </c>
      <c r="C112" s="156" t="s">
        <v>229</v>
      </c>
      <c r="D112" s="167" t="s">
        <v>191</v>
      </c>
      <c r="E112" s="167" t="s">
        <v>192</v>
      </c>
      <c r="F112" s="157" t="s">
        <v>41</v>
      </c>
      <c r="G112" s="67">
        <v>42</v>
      </c>
      <c r="H112" s="99">
        <v>42</v>
      </c>
      <c r="I112" s="99">
        <v>46</v>
      </c>
      <c r="J112" s="98">
        <v>46</v>
      </c>
      <c r="K112" s="98">
        <v>42</v>
      </c>
      <c r="L112" s="98">
        <v>42</v>
      </c>
      <c r="M112" s="98">
        <v>46</v>
      </c>
      <c r="N112" s="98"/>
      <c r="O112" s="99">
        <f>SUM(G112:N112)-G112-H112-K112</f>
        <v>180</v>
      </c>
    </row>
    <row r="113" spans="1:15" ht="17.25" customHeight="1" x14ac:dyDescent="0.2">
      <c r="A113" s="104">
        <v>6</v>
      </c>
      <c r="B113" s="217" t="s">
        <v>264</v>
      </c>
      <c r="C113" s="217" t="s">
        <v>265</v>
      </c>
      <c r="D113" s="217" t="s">
        <v>296</v>
      </c>
      <c r="E113" s="217" t="s">
        <v>297</v>
      </c>
      <c r="F113" s="146" t="s">
        <v>47</v>
      </c>
      <c r="G113" s="10"/>
      <c r="H113" s="10"/>
      <c r="I113" s="10"/>
      <c r="J113" s="10"/>
      <c r="K113" s="196"/>
      <c r="L113" s="97">
        <v>39</v>
      </c>
      <c r="M113" s="97">
        <v>39</v>
      </c>
      <c r="N113" s="97">
        <v>39</v>
      </c>
      <c r="O113" s="99">
        <f>SUM(G113:N113)</f>
        <v>117</v>
      </c>
    </row>
    <row r="114" spans="1:15" ht="18.75" customHeight="1" x14ac:dyDescent="0.2">
      <c r="A114" s="104">
        <v>7</v>
      </c>
      <c r="B114" s="194" t="s">
        <v>279</v>
      </c>
      <c r="C114" s="194" t="s">
        <v>280</v>
      </c>
      <c r="D114" s="194" t="s">
        <v>281</v>
      </c>
      <c r="E114" s="194" t="s">
        <v>282</v>
      </c>
      <c r="F114" s="154" t="s">
        <v>56</v>
      </c>
      <c r="G114" s="67">
        <v>46</v>
      </c>
      <c r="H114" s="99"/>
      <c r="I114" s="99"/>
      <c r="J114" s="98"/>
      <c r="K114" s="98"/>
      <c r="L114" s="99"/>
      <c r="M114" s="99"/>
      <c r="N114" s="99"/>
      <c r="O114" s="99">
        <f>SUM(G114:N114)</f>
        <v>46</v>
      </c>
    </row>
    <row r="115" spans="1:15" ht="16.5" customHeight="1" x14ac:dyDescent="0.2">
      <c r="A115" s="104">
        <v>7</v>
      </c>
      <c r="B115" s="10" t="s">
        <v>568</v>
      </c>
      <c r="C115" s="10" t="s">
        <v>569</v>
      </c>
      <c r="D115" s="10" t="s">
        <v>570</v>
      </c>
      <c r="E115" s="10" t="s">
        <v>571</v>
      </c>
      <c r="F115" s="10" t="s">
        <v>113</v>
      </c>
      <c r="G115" s="10"/>
      <c r="H115" s="10"/>
      <c r="I115" s="10"/>
      <c r="J115" s="10"/>
      <c r="K115" s="196"/>
      <c r="L115" s="196"/>
      <c r="M115" s="196"/>
      <c r="N115" s="97">
        <v>46</v>
      </c>
      <c r="O115" s="99">
        <f>SUM(G115:N115)</f>
        <v>46</v>
      </c>
    </row>
  </sheetData>
  <pageMargins left="0.7" right="0.7" top="0.75" bottom="0.75" header="0.3" footer="0.3"/>
  <pageSetup paperSize="9" orientation="portrait" r:id="rId1"/>
  <ignoredErrors>
    <ignoredError sqref="O112 O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Mudilased</vt:lpstr>
      <vt:lpstr>MD SOLO</vt:lpstr>
      <vt:lpstr>L1</vt:lpstr>
      <vt:lpstr>L1 SOLO</vt:lpstr>
      <vt:lpstr>L2</vt:lpstr>
      <vt:lpstr>L2 SOLO</vt:lpstr>
      <vt:lpstr>JUN  </vt:lpstr>
      <vt:lpstr>'L2'!Print_Area</vt:lpstr>
      <vt:lpstr>Mudilased!Print_Area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Eve</cp:lastModifiedBy>
  <cp:lastPrinted>2023-10-11T10:30:27Z</cp:lastPrinted>
  <dcterms:created xsi:type="dcterms:W3CDTF">1996-10-14T23:33:28Z</dcterms:created>
  <dcterms:modified xsi:type="dcterms:W3CDTF">2023-11-29T14:50:02Z</dcterms:modified>
</cp:coreProperties>
</file>